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17" documentId="120_S{2AC9BD13-BADA-5192-A53E-5A8FF88502F6}" xr6:coauthVersionLast="47" xr6:coauthVersionMax="47" xr10:uidLastSave="{1390E213-93F0-41B9-82C3-F03DF9D812EB}"/>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2" i="9"/>
  <c r="G2" i="9"/>
  <c r="I2" i="9"/>
  <c r="J2" i="9"/>
  <c r="L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<sst xmlns="http://schemas.openxmlformats.org/spreadsheetml/2006/main" count="180281" uniqueCount="39125">
  <si>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</si>
  <si>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</si>
  <si>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</si>
  <si>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</si>
  <si>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</si>
  <si>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</si>
  <si>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</si>
  <si>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</si>
  <si>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</si>
  <si>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</si>
  <si>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</si>
  <si>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</si>
  <si>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</si>
  <si>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</si>
  <si>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</si>
  <si>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</si>
  <si>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</si>
  <si>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</si>
  <si>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</si>
  <si>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</si>
  <si>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</si>
  <si>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</si>
  <si>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</si>
  <si>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</si>
  <si>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</si>
  <si>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</si>
  <si>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</si>
  <si>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</si>
  <si>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</si>
  <si>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</si>
  <si>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</si>
  <si>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</si>
  <si>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</si>
  <si>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</si>
  <si>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</si>
  <si>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</si>
  <si>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</si>
  <si>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</si>
  <si>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</si>
  <si>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</si>
  <si>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</si>
  <si>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</si>
  <si>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</si>
  <si>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</si>
  <si>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</si>
  <si>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</si>
  <si>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</si>
  <si>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</si>
  <si>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</si>
  <si>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</si>
  <si>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</si>
  <si>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</si>
  <si>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</si>
  <si>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</si>
  <si>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</si>
  <si>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</si>
  <si>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</si>
  <si>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</si>
  <si>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</si>
  <si>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</si>
  <si>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</si>
  <si>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</si>
  <si>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</si>
  <si>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</si>
  <si>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</si>
  <si>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</si>
  <si>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</si>
  <si>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</si>
  <si>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</si>
  <si>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</si>
  <si>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</si>
  <si>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</si>
  <si>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</si>
  <si>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</si>
  <si>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</si>
  <si>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</si>
  <si>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</si>
  <si>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</si>
  <si>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</si>
  <si>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</si>
  <si>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</si>
  <si>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</si>
  <si>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</si>
  <si>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</si>
  <si>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</si>
  <si>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</si>
  <si>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</si>
  <si>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</si>
  <si>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</si>
  <si>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</si>
  <si>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</si>
  <si>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</si>
  <si>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</si>
  <si>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</si>
  <si>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</si>
  <si>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</si>
  <si>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</si>
  <si>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</si>
  <si>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</si>
  <si>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</si>
  <si>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</si>
  <si>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</si>
  <si>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</si>
  <si>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</si>
  <si>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</si>
  <si>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</si>
  <si>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</si>
  <si>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</si>
  <si>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</si>
  <si>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</si>
  <si>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</si>
  <si>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</si>
  <si>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</si>
  <si>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</si>
  <si>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</si>
  <si>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</si>
  <si>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</si>
  <si>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</si>
  <si>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</si>
  <si>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</si>
  <si>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</si>
  <si>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</si>
  <si>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</si>
  <si>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</si>
  <si>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</si>
  <si>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</si>
  <si>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</si>
  <si>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</si>
  <si>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</si>
  <si>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</si>
  <si>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</si>
  <si>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</si>
  <si>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</si>
  <si>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</si>
  <si>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</si>
  <si>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</si>
  <si>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</si>
  <si>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</si>
  <si>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</si>
  <si>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</si>
  <si>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</si>
  <si>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</si>
  <si>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</si>
  <si>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</si>
  <si>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</si>
  <si>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</si>
  <si>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</si>
  <si>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</si>
  <si>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</si>
  <si>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</si>
  <si>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</si>
  <si>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</si>
  <si>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</si>
  <si>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</si>
  <si>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</si>
  <si>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</si>
  <si>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</si>
  <si>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</si>
  <si>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</si>
  <si>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</si>
  <si>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</si>
  <si>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</si>
  <si>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</si>
  <si>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</si>
  <si>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</si>
  <si>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</si>
  <si>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</si>
  <si>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</si>
  <si>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</si>
  <si>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</si>
  <si>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</si>
  <si>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</si>
  <si>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</si>
  <si>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</si>
  <si>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</si>
  <si>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</si>
  <si>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</si>
  <si>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</si>
  <si>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</si>
  <si>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</si>
  <si>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</si>
  <si>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</si>
  <si>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</si>
  <si>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</si>
  <si>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</si>
  <si>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</si>
  <si>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</si>
  <si>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</si>
  <si>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</si>
  <si>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</si>
  <si>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</si>
  <si>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</si>
  <si>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</si>
  <si>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</si>
  <si>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</si>
  <si>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</si>
  <si>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</si>
  <si>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</si>
  <si>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</si>
  <si>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</si>
  <si>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</si>
  <si>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</si>
  <si>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</si>
  <si>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</si>
  <si>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</si>
  <si>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</si>
  <si>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</si>
  <si>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</si>
  <si>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</si>
  <si>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</si>
  <si>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</si>
  <si>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</si>
  <si>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</si>
  <si>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</si>
  <si>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</si>
  <si>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</si>
  <si>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</si>
  <si>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</si>
  <si>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</si>
  <si>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</si>
  <si>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</si>
  <si>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</si>
  <si>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</si>
  <si>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</si>
  <si>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</si>
  <si>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</si>
  <si>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</si>
  <si>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</si>
  <si>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</si>
  <si>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</si>
  <si>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</si>
  <si>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</si>
  <si>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</si>
  <si>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</si>
  <si>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</si>
  <si>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</si>
  <si>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</si>
  <si>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</si>
  <si>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</si>
  <si>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</si>
  <si>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</si>
  <si>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</si>
  <si>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</si>
  <si>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</si>
  <si>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</si>
  <si>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</si>
  <si>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</si>
  <si>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</si>
  <si>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</si>
  <si>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</si>
  <si>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</si>
  <si>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</si>
  <si>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</si>
  <si>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</si>
  <si>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</si>
  <si>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</si>
  <si>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</si>
  <si>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</si>
  <si>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</si>
  <si>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</si>
  <si>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</si>
  <si>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</si>
  <si>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</si>
  <si>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</si>
  <si>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</si>
  <si>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</si>
  <si>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</si>
  <si>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</si>
  <si>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</si>
  <si>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</si>
  <si>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</si>
  <si>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</si>
  <si>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</si>
  <si>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</si>
  <si>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</si>
  <si>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</si>
  <si>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</si>
  <si>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</si>
  <si>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</si>
  <si>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</si>
  <si>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</si>
  <si>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</si>
  <si>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</si>
  <si>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</si>
  <si>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</si>
  <si>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</si>
  <si>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</si>
  <si>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</si>
  <si>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</si>
  <si>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</si>
  <si>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</si>
  <si>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</si>
  <si>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</si>
  <si>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</si>
  <si>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</si>
  <si>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</si>
  <si>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</si>
  <si>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</si>
  <si>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</si>
  <si>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</si>
  <si>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</si>
  <si>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</si>
  <si>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</si>
  <si>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</si>
  <si>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</si>
  <si>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</si>
  <si>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</si>
  <si>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</si>
  <si>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</si>
  <si>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</si>
  <si>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</si>
  <si>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</si>
  <si>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</si>
  <si>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</si>
  <si>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</si>
  <si>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</si>
  <si>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</si>
  <si>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</si>
  <si>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</si>
  <si>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</si>
  <si>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</si>
  <si>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</si>
  <si>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</si>
  <si>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</si>
  <si>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</si>
  <si>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</si>
  <si>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</si>
  <si>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</si>
  <si>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</si>
  <si>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</si>
  <si>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</si>
  <si>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</si>
  <si>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</si>
  <si>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</si>
  <si>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</si>
  <si>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</si>
  <si>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</si>
  <si>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</si>
  <si>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</si>
  <si>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</si>
  <si>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</si>
  <si>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</si>
  <si>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</si>
  <si>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</si>
  <si>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</si>
  <si>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</si>
  <si>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</si>
  <si>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</si>
  <si>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</si>
  <si>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</si>
  <si>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</si>
  <si>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</si>
  <si>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</si>
  <si>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</si>
  <si>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</si>
  <si>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</si>
  <si>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</si>
  <si>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</si>
  <si>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</si>
  <si>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</si>
  <si>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</si>
  <si>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</si>
  <si>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</si>
  <si>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</si>
  <si>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</si>
  <si>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</si>
  <si>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</si>
  <si>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</si>
  <si>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</si>
  <si>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</si>
  <si>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</si>
  <si>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</si>
  <si>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</si>
  <si>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</si>
  <si>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</si>
  <si>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</si>
  <si>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</si>
  <si>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</si>
  <si>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</si>
  <si>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</si>
  <si>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</si>
  <si>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</si>
  <si>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</si>
  <si>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</si>
  <si>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</si>
  <si>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</si>
  <si>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</si>
  <si>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</si>
  <si>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</si>
  <si>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</si>
  <si>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</si>
  <si>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</si>
  <si>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</si>
  <si>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</si>
  <si>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</si>
  <si>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</si>
  <si>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</si>
  <si>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</si>
  <si>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</si>
  <si>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</si>
  <si>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</si>
  <si>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</si>
  <si>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</si>
  <si>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</si>
  <si>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</si>
  <si>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</si>
  <si>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</si>
  <si>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</si>
  <si>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</si>
  <si>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</si>
  <si>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</si>
  <si>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</si>
  <si>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</si>
  <si>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</si>
  <si>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</si>
  <si>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</si>
  <si>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</si>
  <si>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</si>
  <si>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</si>
  <si>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</si>
  <si>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</si>
  <si>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</si>
  <si>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</si>
  <si>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</si>
  <si>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</si>
  <si>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</si>
  <si>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</si>
  <si>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</si>
  <si>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</si>
  <si>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</si>
  <si>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</si>
  <si>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</si>
  <si>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</si>
  <si>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</si>
  <si>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</si>
  <si>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</si>
  <si>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</si>
  <si>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</si>
  <si>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</si>
  <si>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</si>
  <si>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</si>
  <si>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</si>
  <si>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</si>
  <si>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</si>
  <si>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</si>
  <si>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</si>
  <si>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</si>
  <si>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</si>
  <si>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</si>
  <si>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</si>
  <si>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</si>
  <si>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</si>
  <si>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</si>
  <si>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</si>
  <si>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</si>
  <si>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</si>
  <si>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</si>
  <si>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</si>
  <si>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</si>
  <si>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</si>
  <si>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</si>
  <si>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</si>
  <si>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</si>
  <si>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</si>
  <si>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</si>
  <si>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</si>
  <si>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</si>
  <si>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</si>
  <si>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</si>
  <si>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</si>
  <si>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</si>
  <si>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</si>
  <si>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</si>
  <si>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</si>
  <si>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</si>
  <si>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</si>
  <si>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</si>
  <si>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</si>
  <si>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</si>
  <si>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</si>
  <si>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</si>
  <si>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</si>
  <si>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</si>
  <si>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</si>
  <si>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</si>
  <si>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</si>
  <si>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</si>
  <si>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</si>
  <si>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</si>
  <si>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</si>
  <si>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</si>
  <si>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</si>
  <si>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</si>
  <si>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</si>
  <si>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</si>
  <si>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</si>
  <si>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</si>
  <si>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</si>
  <si>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</si>
  <si>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</si>
  <si>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</si>
  <si>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</si>
  <si>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</si>
  <si>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</si>
  <si>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</si>
  <si>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</si>
  <si>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</si>
  <si>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</si>
  <si>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</si>
  <si>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</si>
  <si>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</si>
  <si>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</si>
  <si>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</si>
  <si>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</si>
  <si>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</si>
  <si>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</si>
  <si>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</si>
  <si>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</si>
  <si>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</si>
  <si>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</si>
  <si>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</si>
  <si>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</si>
  <si>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</si>
  <si>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</si>
  <si>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</si>
  <si>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</si>
  <si>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</si>
  <si>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</si>
  <si>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</si>
  <si>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</si>
  <si>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</si>
  <si>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</si>
  <si>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</si>
  <si>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</si>
  <si>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</si>
  <si>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</si>
  <si>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</si>
  <si>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</si>
  <si>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</si>
  <si>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</si>
  <si>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</si>
  <si>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</si>
  <si>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</si>
  <si>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</si>
  <si>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</si>
  <si>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</si>
  <si>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</si>
  <si>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</si>
  <si>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</si>
  <si>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</si>
  <si>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</si>
  <si>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</si>
  <si>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</si>
  <si>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</si>
  <si>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</si>
  <si>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</si>
  <si>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</si>
  <si>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</si>
  <si>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</si>
  <si>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</si>
  <si>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</si>
  <si>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</si>
  <si>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</si>
  <si>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</si>
  <si>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</si>
  <si>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</si>
  <si>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</si>
  <si>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</si>
  <si>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</si>
  <si>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</si>
  <si>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</si>
  <si>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</si>
  <si>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</si>
  <si>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</si>
  <si>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</si>
  <si>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</si>
  <si>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</si>
  <si>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</si>
  <si>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</si>
  <si>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</si>
  <si>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</si>
  <si>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</si>
  <si>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</si>
  <si>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</si>
  <si>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</si>
  <si>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</si>
  <si>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</si>
  <si>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</si>
  <si>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</si>
  <si>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</si>
  <si>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</si>
  <si>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</si>
  <si>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</si>
  <si>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</si>
  <si>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</si>
  <si>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</si>
  <si>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</si>
  <si>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</si>
  <si>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</si>
  <si>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</si>
  <si>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</si>
  <si>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</si>
  <si>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</si>
  <si>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</si>
  <si>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</si>
  <si>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</si>
  <si>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</si>
  <si>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</si>
  <si>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</si>
  <si>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</si>
  <si>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</si>
  <si>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</si>
  <si>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</si>
  <si>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</si>
  <si>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</si>
  <si>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</si>
  <si>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</si>
  <si>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</si>
  <si>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</si>
  <si>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</si>
  <si>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</si>
  <si>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</si>
  <si>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</si>
  <si>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</si>
  <si>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</si>
  <si>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</si>
  <si>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</si>
  <si>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</si>
  <si>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</si>
  <si>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</si>
  <si>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</si>
  <si>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</si>
  <si>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</si>
  <si>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</si>
  <si>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</si>
  <si>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</si>
  <si>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</si>
  <si>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</si>
  <si>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</si>
  <si>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</si>
  <si>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</si>
  <si>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</si>
  <si>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</si>
  <si>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</si>
  <si>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</si>
  <si>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</si>
  <si>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</si>
  <si>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</si>
  <si>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</si>
  <si>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</si>
  <si>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</si>
  <si>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</si>
  <si>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</si>
  <si>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</si>
  <si>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</si>
  <si>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</si>
  <si>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</si>
  <si>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</si>
  <si>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</si>
  <si>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</si>
  <si>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</si>
  <si>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</si>
  <si>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</si>
  <si>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</si>
  <si>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</si>
  <si>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</si>
  <si>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</si>
  <si>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</si>
  <si>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</si>
  <si>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</si>
  <si>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</si>
  <si>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</si>
  <si>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</si>
  <si>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</si>
  <si>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</si>
  <si>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</si>
  <si>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</si>
  <si>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</si>
  <si>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</si>
  <si>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</si>
  <si>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</si>
  <si>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</si>
  <si>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</si>
  <si>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</si>
  <si>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</si>
  <si>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</si>
  <si>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</si>
  <si>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</si>
  <si>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</si>
  <si>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</si>
  <si>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</si>
  <si>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</si>
  <si>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</si>
  <si>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</si>
  <si>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</si>
  <si>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</si>
  <si>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</si>
  <si>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</si>
  <si>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</si>
  <si>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</si>
  <si>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</si>
  <si>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</si>
  <si>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</si>
  <si>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</si>
  <si>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</si>
  <si>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</si>
  <si>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</si>
  <si>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</si>
  <si>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</si>
  <si>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</si>
  <si>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</si>
  <si>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</si>
  <si>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</si>
  <si>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</si>
  <si>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</si>
  <si>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</si>
  <si>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</si>
  <si>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</si>
  <si>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</si>
  <si>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</si>
  <si>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</si>
  <si>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</si>
  <si>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</si>
  <si>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</si>
  <si>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</si>
  <si>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</si>
  <si>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</si>
  <si>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</si>
  <si>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</si>
  <si>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</si>
  <si>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</si>
  <si>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</si>
  <si>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</si>
  <si>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</si>
  <si>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</si>
  <si>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</si>
  <si>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</si>
  <si>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</si>
  <si>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</si>
  <si>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</si>
  <si>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</si>
  <si>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</si>
  <si>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</si>
  <si>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</si>
  <si>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</si>
  <si>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</si>
  <si>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</si>
  <si>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</si>
  <si>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</si>
  <si>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</si>
  <si>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</si>
  <si>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</si>
  <si>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</si>
  <si>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</si>
  <si>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</si>
  <si>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</si>
  <si>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</si>
  <si>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</si>
  <si>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</si>
  <si>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</si>
  <si>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</si>
  <si>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</si>
  <si>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</si>
  <si>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</si>
  <si>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</si>
  <si>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</si>
  <si>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</si>
  <si>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</si>
  <si>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</si>
  <si>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</si>
  <si>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</si>
  <si>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</si>
  <si>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</si>
  <si>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</si>
  <si>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</si>
  <si>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</si>
  <si>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</si>
  <si>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</si>
  <si>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</si>
  <si>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</si>
  <si>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</si>
  <si>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</si>
  <si>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</si>
  <si>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</si>
  <si>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</si>
  <si>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</si>
  <si>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</si>
  <si>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</si>
  <si>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</si>
  <si>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</si>
  <si>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</si>
  <si>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</si>
  <si>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</si>
  <si>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</si>
  <si>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</si>
  <si>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</si>
  <si>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</si>
  <si>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</si>
  <si>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</si>
  <si>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</si>
  <si>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</si>
  <si>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</si>
  <si>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</si>
  <si>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</si>
  <si>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</si>
  <si>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</si>
  <si>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</si>
  <si>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</si>
  <si>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</si>
  <si>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</si>
  <si>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</si>
  <si>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</si>
  <si>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</si>
  <si>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</si>
  <si>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</si>
  <si>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</si>
  <si>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</si>
  <si>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</si>
  <si>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</si>
  <si>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</si>
  <si>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</si>
  <si>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</si>
  <si>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</si>
  <si>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</si>
  <si>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</si>
  <si>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</si>
  <si>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</si>
  <si>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</si>
  <si>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</si>
  <si>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</si>
  <si>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</si>
  <si>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</si>
  <si>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</si>
  <si>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</si>
  <si>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</si>
  <si>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</si>
  <si>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</si>
  <si>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</si>
  <si>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</si>
  <si>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</si>
  <si>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</si>
  <si>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</si>
  <si>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</si>
  <si>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</si>
  <si>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</si>
  <si>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</si>
  <si>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</si>
  <si>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</si>
  <si>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</si>
  <si>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</si>
  <si>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</si>
  <si>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</si>
  <si>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</si>
  <si>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</si>
  <si>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</si>
  <si>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</si>
  <si>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</si>
  <si>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</si>
  <si>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</si>
  <si>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</si>
  <si>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</si>
  <si>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</si>
  <si>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</si>
  <si>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</si>
  <si>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</si>
  <si>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</si>
  <si>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</si>
  <si>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</si>
  <si>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</si>
  <si>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</si>
  <si>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</si>
  <si>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</si>
  <si>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</si>
  <si>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</si>
  <si>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</si>
  <si>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</si>
  <si>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</si>
  <si>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</si>
  <si>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</si>
  <si>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</si>
  <si>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</si>
  <si>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</si>
  <si>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</si>
  <si>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</si>
  <si>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</si>
  <si>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</si>
  <si>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</si>
  <si>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</si>
  <si>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</si>
  <si>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</si>
  <si>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</si>
  <si>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</si>
  <si>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</si>
  <si>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</si>
  <si>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</si>
  <si>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</si>
  <si>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</si>
  <si>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</si>
  <si>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</si>
  <si>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</si>
  <si>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</si>
  <si>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</si>
  <si>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</si>
  <si>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</si>
  <si>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</si>
  <si>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</si>
  <si>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</si>
  <si>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</si>
  <si>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</si>
  <si>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</si>
  <si>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</si>
  <si>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</si>
  <si>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</si>
  <si>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</si>
  <si>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</si>
  <si>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</si>
  <si>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</si>
  <si>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</si>
  <si>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</si>
  <si>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</si>
  <si>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</si>
  <si>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</si>
  <si>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</si>
  <si>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</si>
  <si>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</si>
  <si>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</si>
  <si>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</si>
  <si>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</si>
  <si>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</si>
  <si>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</si>
  <si>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</si>
  <si>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</si>
  <si>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</si>
  <si>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</si>
  <si>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</si>
  <si>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</si>
  <si>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</si>
  <si>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</si>
  <si>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</si>
  <si>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</si>
  <si>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</si>
  <si>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</si>
  <si>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</si>
  <si>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</si>
  <si>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</si>
  <si>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</si>
  <si>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</si>
  <si>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</si>
  <si>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</si>
  <si>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</si>
  <si>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</si>
  <si>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</si>
  <si>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</si>
  <si>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</si>
  <si>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</si>
  <si>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</si>
  <si>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</si>
  <si>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</si>
  <si>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</si>
  <si>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</si>
  <si>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</si>
  <si>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</si>
  <si>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</si>
  <si>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</si>
  <si>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</si>
  <si>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</si>
  <si>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</si>
  <si>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</si>
  <si>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</si>
  <si>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</si>
  <si>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</si>
  <si>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</si>
  <si>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</si>
  <si>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</si>
  <si>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</si>
  <si>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</si>
  <si>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</si>
  <si>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</si>
  <si>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</si>
  <si>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</si>
  <si>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</si>
  <si>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</si>
  <si>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</si>
  <si>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</si>
  <si>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</si>
  <si>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</si>
  <si>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</si>
  <si>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</si>
  <si>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</si>
  <si>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</si>
  <si>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</si>
  <si>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</si>
  <si>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</si>
  <si>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</si>
  <si>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</si>
  <si>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</si>
  <si>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</si>
  <si>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</si>
  <si>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</si>
  <si>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</si>
  <si>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</si>
  <si>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</si>
  <si>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</si>
  <si>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</si>
  <si>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</si>
  <si>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</si>
  <si>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</si>
  <si>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</si>
  <si>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</si>
  <si>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</si>
  <si>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</si>
  <si>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</si>
  <si>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</si>
  <si>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</si>
  <si>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</si>
  <si>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</si>
  <si>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</si>
  <si>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</si>
  <si>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</si>
  <si>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</si>
  <si>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</si>
  <si>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</si>
  <si>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</si>
  <si>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</si>
  <si>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</si>
  <si>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</si>
  <si>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</si>
  <si>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</si>
  <si>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</si>
  <si>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</si>
  <si>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</si>
  <si>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</si>
  <si>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</si>
  <si>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</si>
  <si>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</si>
  <si>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</si>
  <si>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</si>
  <si>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</si>
  <si>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</si>
  <si>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</si>
  <si>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</si>
  <si>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</si>
  <si>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</si>
  <si>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</si>
  <si>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</si>
  <si>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</si>
  <si>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</si>
  <si>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</si>
  <si>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</si>
  <si>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</si>
  <si>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</si>
  <si>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</si>
  <si>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</si>
  <si>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</si>
  <si>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</si>
  <si>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</si>
  <si>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</si>
  <si>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</si>
  <si>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</si>
  <si>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</si>
  <si>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</si>
  <si>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</si>
  <si>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</si>
  <si>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</si>
  <si>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</si>
  <si>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</si>
  <si>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</si>
  <si>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</si>
  <si>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</si>
  <si>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</si>
  <si>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</si>
  <si>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</si>
  <si>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</si>
  <si>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</si>
  <si>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</si>
  <si>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</si>
  <si>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</si>
  <si>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</si>
  <si>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</si>
  <si>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</si>
  <si>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</si>
  <si>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</si>
  <si>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</si>
  <si>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</si>
  <si>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</si>
  <si>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</si>
  <si>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</si>
  <si>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</si>
  <si>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</si>
  <si>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</si>
  <si>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</si>
  <si>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</si>
  <si>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</si>
  <si>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</si>
  <si>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</si>
  <si>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</si>
  <si>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</si>
  <si>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</si>
  <si>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</si>
  <si>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</si>
  <si>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</si>
  <si>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</si>
  <si>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</si>
  <si>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</si>
  <si>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</si>
  <si>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</si>
  <si>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</si>
  <si>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</si>
  <si>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</si>
  <si>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</si>
  <si>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</si>
  <si>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</si>
  <si>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</si>
  <si>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</si>
  <si>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</si>
  <si>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</si>
  <si>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</si>
  <si>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</si>
  <si>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</si>
  <si>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</si>
  <si>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</si>
  <si>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</si>
  <si>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</si>
  <si>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</si>
  <si>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</si>
  <si>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</si>
  <si>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</si>
  <si>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</si>
  <si>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</si>
  <si>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</si>
  <si>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</si>
  <si>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</si>
  <si>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</si>
  <si>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</si>
  <si>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</si>
  <si>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</si>
  <si>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</si>
  <si>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</si>
  <si>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</si>
  <si>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</si>
  <si>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</si>
  <si>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</si>
  <si>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</si>
  <si>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</si>
  <si>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</si>
  <si>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</si>
  <si>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</si>
  <si>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</si>
  <si>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</si>
  <si>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</si>
  <si>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</si>
  <si>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</si>
  <si>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</si>
  <si>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</si>
  <si>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</si>
  <si>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</si>
  <si>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</si>
  <si>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</si>
  <si>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</si>
  <si>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</si>
  <si>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</si>
  <si>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</si>
  <si>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</si>
  <si>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</si>
  <si>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</si>
  <si>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</si>
  <si>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</si>
  <si>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</si>
  <si>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</si>
  <si>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</si>
  <si>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</si>
  <si>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</si>
  <si>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</si>
  <si>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</si>
  <si>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</si>
  <si>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</si>
  <si>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</si>
  <si>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</si>
  <si>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</si>
  <si>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</si>
  <si>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</si>
  <si>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</si>
  <si>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</si>
  <si>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</si>
  <si>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</si>
  <si>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</si>
  <si>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</si>
  <si>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</si>
  <si>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</si>
  <si>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</si>
  <si>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</si>
  <si>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</si>
  <si>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</si>
  <si>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</si>
  <si>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</si>
  <si>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</si>
  <si>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</si>
  <si>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</si>
  <si>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</si>
  <si>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</si>
  <si>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</si>
  <si>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</si>
  <si>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</si>
  <si>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</si>
  <si>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</si>
  <si>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</si>
  <si>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</si>
  <si>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</si>
  <si>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</si>
  <si>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</si>
  <si>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</si>
  <si>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</si>
  <si>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</si>
  <si>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</si>
  <si>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</si>
  <si>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</si>
  <si>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</si>
  <si>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</si>
  <si>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</si>
  <si>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</si>
  <si>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</si>
  <si>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</si>
  <si>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</si>
  <si>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</si>
  <si>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</si>
  <si>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</si>
  <si>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</si>
  <si>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</si>
  <si>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</si>
  <si>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</si>
  <si>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</si>
  <si>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</si>
  <si>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</si>
  <si>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</si>
  <si>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</si>
  <si>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</si>
  <si>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</si>
  <si>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</si>
  <si>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</si>
  <si>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</si>
  <si>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</si>
  <si>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</si>
  <si>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</si>
  <si>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</si>
  <si>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</si>
  <si>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</si>
  <si>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</si>
  <si>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</si>
  <si>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</si>
  <si>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</si>
  <si>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</si>
  <si>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</si>
  <si>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</si>
  <si>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</si>
  <si>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</si>
  <si>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</si>
  <si>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</si>
  <si>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</si>
  <si>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</si>
  <si>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</si>
  <si>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</si>
  <si>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</si>
  <si>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</si>
  <si>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</si>
  <si>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</si>
  <si>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</si>
  <si>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</si>
  <si>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</si>
  <si>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</si>
  <si>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</si>
  <si>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</si>
  <si>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</si>
  <si>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</si>
  <si>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</si>
  <si>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</si>
  <si>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</si>
  <si>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</si>
  <si>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</si>
  <si>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</si>
  <si>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</si>
  <si>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</si>
  <si>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</si>
  <si>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</si>
  <si>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</si>
  <si>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</si>
  <si>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</si>
  <si>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</si>
  <si>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</si>
  <si>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</si>
  <si>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</si>
  <si>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</si>
  <si>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</si>
  <si>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</si>
  <si>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</si>
  <si>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</si>
  <si>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</si>
  <si>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</si>
  <si>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</si>
  <si>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</si>
  <si>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</si>
  <si>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</si>
  <si>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</si>
  <si>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</si>
  <si>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</si>
  <si>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</si>
  <si>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</si>
  <si>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</si>
  <si>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</si>
  <si>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</si>
  <si>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</si>
  <si>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</si>
  <si>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</si>
  <si>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</si>
  <si>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</si>
  <si>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</si>
  <si>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</si>
  <si>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</si>
  <si>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</si>
  <si>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</si>
  <si>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</si>
  <si>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</si>
  <si>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</si>
  <si>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</si>
  <si>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</si>
  <si>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</si>
  <si>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</si>
  <si>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</si>
  <si>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</si>
  <si>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</si>
  <si>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</si>
  <si>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</si>
  <si>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</si>
  <si>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</si>
  <si>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</si>
  <si>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</si>
  <si>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</si>
  <si>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</si>
  <si>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</si>
  <si>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</si>
  <si>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</si>
  <si>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</si>
  <si>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</si>
  <si>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</si>
  <si>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</si>
  <si>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</si>
  <si>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</si>
  <si>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</si>
  <si>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</si>
  <si>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</si>
  <si>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</si>
  <si>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</si>
  <si>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</si>
  <si>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</si>
  <si>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</si>
  <si>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</si>
  <si>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</si>
  <si>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</si>
  <si>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</si>
  <si>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</si>
  <si>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</si>
  <si>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</si>
  <si>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</si>
  <si>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</si>
  <si>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</si>
  <si>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</si>
  <si>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</si>
  <si>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</si>
  <si>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</si>
  <si>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</si>
  <si>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</si>
  <si>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</si>
  <si>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</si>
  <si>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</si>
  <si>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</si>
  <si>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</si>
  <si>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</si>
  <si>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</si>
  <si>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</si>
  <si>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</si>
  <si>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</si>
  <si>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</si>
  <si>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</si>
  <si>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</si>
  <si>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</si>
  <si>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</si>
  <si>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</si>
  <si>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</si>
  <si>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</si>
  <si>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</si>
  <si>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</si>
  <si>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</si>
  <si>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</si>
  <si>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</si>
  <si>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</si>
  <si>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</si>
  <si>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</si>
  <si>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</si>
  <si>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</si>
  <si>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</si>
  <si>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</si>
  <si>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</si>
  <si>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</si>
  <si>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</si>
  <si>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</si>
  <si>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</si>
  <si>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</si>
  <si>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</si>
  <si>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</si>
  <si>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</si>
  <si>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</si>
  <si>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</si>
  <si>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</si>
  <si>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</si>
  <si>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</si>
  <si>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</si>
  <si>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</si>
  <si>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</si>
  <si>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</si>
  <si>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</si>
  <si>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</si>
  <si>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</si>
  <si>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</si>
  <si>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</si>
  <si>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</si>
  <si>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</si>
  <si>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</si>
  <si>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</si>
  <si>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</si>
  <si>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</si>
  <si>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</si>
  <si>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</si>
  <si>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</si>
  <si>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</si>
  <si>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</si>
  <si>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</si>
  <si>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</si>
  <si>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</si>
  <si>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</si>
  <si>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</si>
  <si>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</si>
  <si>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</si>
  <si>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</si>
  <si>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</si>
  <si>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</si>
  <si>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</si>
  <si>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</si>
  <si>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</si>
  <si>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</si>
  <si>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</si>
  <si>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</si>
  <si>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</si>
  <si>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</si>
  <si>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</si>
  <si>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</si>
  <si>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</si>
  <si>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</si>
  <si>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</si>
  <si>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</si>
  <si>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</si>
  <si>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</si>
  <si>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</si>
  <si>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</si>
  <si>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</si>
  <si>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</si>
  <si>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</si>
  <si>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</si>
  <si>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</si>
  <si>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</si>
  <si>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</si>
  <si>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</si>
  <si>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</si>
  <si>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</si>
  <si>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</si>
  <si>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</si>
  <si>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</si>
  <si>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</si>
  <si>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</si>
  <si>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</si>
  <si>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</si>
  <si>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</si>
  <si>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</si>
  <si>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</si>
  <si>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</si>
  <si>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</si>
  <si>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</si>
  <si>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</si>
  <si>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</si>
  <si>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</si>
  <si>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</si>
  <si>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</si>
  <si>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</si>
  <si>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</si>
  <si>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</si>
  <si>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</si>
  <si>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</si>
  <si>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</si>
  <si>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</si>
  <si>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</si>
  <si>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</si>
  <si>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</si>
  <si>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</si>
  <si>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</si>
  <si>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</si>
  <si>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</si>
  <si>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</si>
  <si>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</si>
  <si>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</si>
  <si>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</si>
  <si>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</si>
  <si>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</si>
  <si>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</si>
  <si>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</si>
  <si>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</si>
  <si>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</si>
  <si>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</si>
  <si>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</si>
  <si>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</si>
  <si>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</si>
  <si>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</si>
  <si>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</si>
  <si>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</si>
  <si>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</si>
  <si>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</si>
  <si>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</si>
  <si>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</si>
  <si>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</si>
  <si>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</si>
  <si>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</si>
  <si>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</si>
  <si>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</si>
  <si>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</si>
  <si>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</si>
  <si>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</si>
  <si>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</si>
  <si>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</si>
  <si>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</si>
  <si>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</si>
  <si>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</si>
  <si>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</si>
  <si>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</si>
  <si>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</si>
  <si>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</si>
  <si>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</si>
  <si>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</si>
  <si>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</si>
  <si>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</si>
  <si>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</si>
  <si>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</si>
  <si>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</si>
  <si>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</si>
  <si>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</si>
  <si>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</si>
  <si>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</si>
  <si>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</si>
  <si>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</si>
  <si>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</si>
  <si>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</si>
  <si>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</si>
  <si>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</si>
  <si>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</si>
  <si>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</si>
  <si>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</si>
  <si>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</si>
  <si>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</si>
  <si>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</si>
  <si>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</si>
  <si>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</si>
  <si>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</si>
  <si>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</si>
  <si>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</si>
  <si>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</si>
  <si>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</si>
  <si>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</si>
  <si>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</si>
  <si>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</si>
  <si>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</si>
  <si>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</si>
  <si>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</si>
  <si>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</si>
  <si>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</si>
  <si>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</si>
  <si>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</si>
  <si>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</si>
  <si>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</si>
  <si>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</si>
  <si>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</si>
  <si>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</si>
  <si>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</si>
  <si>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</si>
  <si>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</si>
  <si>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</si>
  <si>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</si>
  <si>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</si>
  <si>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</si>
  <si>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</si>
  <si>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</si>
  <si>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</si>
  <si>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</si>
  <si>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</si>
  <si>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</si>
  <si>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</si>
  <si>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</si>
  <si>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</si>
  <si>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</si>
  <si>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</si>
  <si>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</si>
  <si>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</si>
  <si>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</si>
  <si>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</si>
  <si>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</si>
  <si>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</si>
  <si>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</si>
  <si>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</si>
  <si>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</si>
  <si>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</si>
  <si>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</si>
  <si>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</si>
  <si>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</si>
  <si>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</si>
  <si>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</si>
  <si>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</si>
  <si>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</si>
  <si>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</si>
  <si>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</si>
  <si>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</si>
  <si>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</si>
  <si>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</si>
  <si>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</si>
  <si>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</si>
  <si>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</si>
  <si>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</si>
  <si>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</si>
  <si>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</si>
  <si>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</si>
  <si>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</si>
  <si>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</si>
  <si>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</si>
  <si>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</si>
  <si>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</si>
  <si>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</si>
  <si>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</si>
  <si>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</si>
  <si>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</si>
  <si>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</si>
  <si>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</si>
  <si>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</si>
  <si>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</si>
  <si>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</si>
  <si>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</si>
  <si>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</si>
  <si>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</si>
  <si>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</si>
  <si>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</si>
  <si>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</si>
  <si>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</si>
  <si>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</si>
  <si>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</si>
  <si>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</si>
  <si>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</si>
  <si>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</si>
  <si>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</si>
  <si>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</si>
  <si>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</si>
  <si>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</si>
  <si>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</si>
  <si>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</si>
  <si>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</si>
  <si>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</si>
  <si>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</si>
  <si>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</si>
  <si>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</si>
  <si>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</si>
  <si>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</si>
  <si>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</si>
  <si>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</si>
  <si>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</si>
  <si>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</si>
  <si>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</si>
  <si>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</si>
  <si>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</si>
  <si>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</si>
  <si>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</si>
  <si>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</si>
  <si>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</si>
  <si>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</si>
  <si>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</si>
  <si>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</si>
  <si>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</si>
  <si>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</si>
  <si>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</si>
  <si>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</si>
  <si>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</si>
  <si>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</si>
  <si>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</si>
  <si>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</si>
  <si>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</si>
  <si>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</si>
  <si>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</si>
  <si>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</si>
  <si>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</si>
  <si>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</si>
  <si>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</si>
  <si>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</si>
  <si>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</si>
  <si>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</si>
  <si>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</si>
  <si>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</si>
  <si>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</si>
  <si>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</si>
  <si>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</si>
  <si>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</si>
  <si>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</si>
  <si>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</si>
  <si>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</si>
  <si>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</si>
  <si>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</si>
  <si>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</si>
  <si>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</si>
  <si>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</si>
  <si>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</si>
  <si>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</si>
  <si>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</si>
  <si>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</si>
  <si>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</si>
  <si>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</si>
  <si>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</si>
  <si>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</si>
  <si>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</si>
  <si>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</si>
  <si>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</si>
  <si>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</si>
  <si>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</si>
  <si>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</si>
  <si>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</si>
  <si>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</si>
  <si>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</si>
  <si>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</si>
  <si>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</si>
  <si>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</si>
  <si>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</si>
  <si>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</si>
  <si>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</si>
  <si>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</si>
  <si>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</si>
  <si>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</si>
  <si>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</si>
  <si>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</si>
  <si>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</si>
  <si>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</si>
  <si>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</si>
  <si>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</si>
  <si>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</si>
  <si>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</si>
  <si>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</si>
  <si>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</si>
  <si>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</si>
  <si>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</si>
  <si>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</si>
  <si>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</si>
  <si>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</si>
  <si>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</si>
  <si>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</si>
  <si>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</si>
  <si>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</si>
  <si>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</si>
  <si>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</si>
  <si>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</si>
  <si>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</si>
  <si>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</si>
  <si>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</si>
  <si>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</si>
  <si>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</si>
  <si>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</si>
  <si>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</si>
  <si>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</si>
  <si>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</si>
  <si>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</si>
  <si>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</si>
  <si>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</si>
  <si>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</si>
  <si>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</si>
  <si>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</si>
  <si>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</si>
  <si>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</si>
  <si>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</si>
  <si>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</si>
  <si>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</si>
  <si>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</si>
  <si>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</si>
  <si>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</si>
  <si>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</si>
  <si>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</si>
  <si>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</si>
  <si>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</si>
  <si>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</si>
  <si>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</si>
  <si>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</si>
  <si>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</si>
  <si>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</si>
  <si>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</si>
  <si>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</si>
  <si>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</si>
  <si>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</si>
  <si>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</si>
  <si>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</si>
  <si>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</si>
  <si>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</si>
  <si>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</si>
  <si>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</si>
  <si>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</si>
  <si>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</si>
  <si>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</si>
  <si>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</si>
  <si>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</si>
  <si>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</si>
  <si>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</si>
  <si>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</si>
  <si>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</si>
  <si>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</si>
  <si>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</si>
  <si>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</si>
  <si>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</si>
  <si>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</si>
  <si>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</si>
  <si>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</si>
  <si>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</si>
  <si>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</si>
  <si>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</si>
  <si>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</si>
  <si>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</si>
  <si>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</si>
  <si>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</si>
  <si>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</si>
  <si>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</si>
  <si>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</si>
  <si>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</si>
  <si>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</si>
  <si>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</si>
  <si>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</si>
  <si>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</si>
  <si>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</si>
  <si>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</si>
  <si>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</si>
  <si>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</si>
  <si>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</si>
  <si>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</si>
  <si>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</si>
  <si>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</si>
  <si>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</si>
  <si>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</si>
  <si>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</si>
  <si>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</si>
  <si>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</si>
  <si>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</si>
  <si>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</si>
  <si>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</si>
  <si>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</si>
  <si>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</si>
  <si>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</si>
  <si>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</si>
  <si>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</si>
  <si>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</si>
  <si>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</si>
  <si>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</si>
  <si>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</si>
  <si>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</si>
  <si>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</si>
  <si>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</si>
  <si>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</si>
  <si>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</si>
  <si>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</si>
  <si>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</si>
  <si>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</si>
  <si>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</si>
  <si>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</si>
  <si>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</si>
  <si>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</si>
  <si>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</si>
  <si>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</si>
  <si>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</si>
  <si>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</si>
  <si>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</si>
  <si>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</si>
  <si>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</si>
  <si>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</si>
  <si>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</si>
  <si>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</si>
  <si>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</si>
  <si>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</si>
  <si>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</si>
  <si>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</si>
  <si>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</si>
  <si>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</si>
  <si>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</si>
  <si>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</si>
  <si>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</si>
  <si>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</si>
  <si>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</si>
  <si>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</si>
  <si>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</si>
  <si>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</si>
  <si>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</si>
  <si>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</si>
  <si>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</si>
  <si>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</si>
  <si>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</si>
  <si>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</si>
  <si>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</si>
  <si>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</si>
  <si>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</si>
  <si>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</si>
  <si>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</si>
  <si>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</si>
  <si>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</si>
  <si>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</si>
  <si>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</si>
  <si>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</si>
  <si>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</si>
  <si>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</si>
  <si>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</si>
  <si>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</si>
  <si>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</si>
  <si>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</si>
  <si>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</si>
  <si>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</si>
  <si>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</si>
  <si>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</si>
  <si>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</si>
  <si>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</si>
  <si>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</si>
  <si>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</si>
  <si>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</si>
  <si>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</si>
  <si>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</si>
  <si>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</si>
  <si>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</si>
  <si>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</si>
  <si>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</si>
  <si>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</si>
  <si>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</si>
  <si>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</si>
  <si>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</si>
  <si>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</si>
  <si>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</si>
  <si>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</si>
  <si>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</si>
  <si>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</si>
  <si>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</si>
  <si>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</si>
  <si>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</si>
  <si>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</si>
  <si>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</si>
  <si>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</si>
  <si>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</si>
  <si>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</si>
  <si>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</si>
  <si>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</si>
  <si>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</si>
  <si>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</si>
  <si>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</si>
  <si>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</si>
  <si>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</si>
  <si>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</si>
  <si>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</si>
  <si>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</si>
  <si>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</si>
  <si>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</si>
  <si>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</si>
  <si>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</si>
  <si>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</si>
  <si>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</si>
  <si>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</si>
  <si>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</si>
  <si>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</si>
  <si>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</si>
  <si>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</si>
  <si>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</si>
  <si>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</si>
  <si>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</si>
  <si>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</si>
  <si>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</si>
  <si>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</si>
  <si>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</si>
  <si>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</si>
  <si>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</si>
  <si>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</si>
  <si>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</si>
  <si>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</si>
  <si>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</si>
  <si>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</si>
  <si>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</si>
  <si>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</si>
  <si>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</si>
  <si>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</si>
  <si>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</si>
  <si>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</si>
  <si>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</si>
  <si>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</si>
  <si>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</si>
  <si>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</si>
  <si>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</si>
  <si>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</si>
  <si>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</si>
  <si>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</si>
  <si>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</si>
  <si>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</si>
  <si>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</si>
  <si>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</si>
  <si>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</si>
  <si>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</si>
  <si>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</si>
  <si>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</si>
  <si>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</si>
  <si>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</si>
  <si>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</si>
  <si>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</si>
  <si>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</si>
  <si>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</si>
  <si>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</si>
  <si>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</si>
  <si>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</si>
  <si>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</si>
  <si>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</si>
  <si>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</si>
  <si>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</si>
  <si>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</si>
  <si>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</si>
  <si>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</si>
  <si>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</si>
  <si>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</si>
  <si>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</si>
  <si>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</si>
  <si>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</si>
  <si>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</si>
  <si>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</si>
  <si>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</si>
  <si>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</si>
  <si>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</si>
  <si>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</si>
  <si>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</si>
  <si>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</si>
  <si>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</si>
  <si>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</si>
  <si>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</si>
  <si>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</si>
  <si>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</si>
  <si>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</si>
  <si>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</si>
  <si>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</si>
  <si>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</si>
  <si>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</si>
  <si>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</si>
  <si>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</si>
  <si>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</si>
  <si>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</si>
  <si>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</si>
  <si>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</si>
  <si>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</si>
  <si>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</si>
  <si>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</si>
  <si>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</si>
  <si>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</si>
  <si>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</si>
  <si>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</si>
  <si>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</si>
  <si>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</si>
  <si>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</si>
  <si>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</si>
  <si>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</si>
  <si>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</si>
  <si>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</si>
  <si>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</si>
  <si>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</si>
  <si>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</si>
  <si>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</si>
  <si>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</si>
  <si>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</si>
  <si>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</si>
  <si>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</si>
  <si>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</si>
  <si>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</si>
  <si>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</si>
  <si>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</si>
  <si>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</si>
  <si>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</si>
  <si>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</si>
  <si>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</si>
  <si>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</si>
  <si>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</si>
  <si>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</si>
  <si>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</si>
  <si>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</si>
  <si>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</si>
  <si>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</si>
  <si>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</si>
  <si>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</si>
  <si>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</si>
  <si>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</si>
  <si>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</si>
  <si>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</si>
  <si>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</si>
  <si>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</si>
  <si>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</si>
  <si>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</si>
  <si>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</si>
  <si>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</si>
  <si>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</si>
  <si>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</si>
  <si>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</si>
  <si>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</si>
  <si>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</si>
  <si>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</si>
  <si>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</si>
  <si>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</si>
  <si>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</si>
  <si>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</si>
  <si>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</si>
  <si>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</si>
  <si>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</si>
  <si>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</si>
  <si>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</si>
  <si>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</si>
  <si>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</si>
  <si>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</si>
  <si>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</si>
  <si>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</si>
  <si>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</si>
  <si>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</si>
  <si>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</si>
  <si>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</si>
  <si>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</si>
  <si>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</si>
  <si>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</si>
  <si>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</si>
  <si>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</si>
  <si>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</si>
  <si>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</si>
  <si>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</si>
  <si>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</si>
  <si>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</si>
  <si>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</si>
  <si>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</si>
  <si>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</si>
  <si>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</si>
  <si>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</si>
  <si>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</si>
  <si>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</si>
  <si>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</si>
  <si>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</si>
  <si>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</si>
  <si>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</si>
  <si>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</si>
  <si>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</si>
  <si>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</si>
  <si>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</si>
  <si>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</si>
  <si>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</si>
  <si>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</si>
  <si>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</si>
  <si>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</si>
  <si>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</si>
  <si>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</si>
  <si>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</si>
  <si>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</si>
  <si>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</si>
  <si>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</si>
  <si>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</si>
  <si>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</si>
  <si>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</si>
  <si>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</si>
  <si>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</si>
  <si>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</si>
  <si>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</si>
  <si>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</si>
  <si>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</si>
  <si>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</si>
  <si>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</si>
  <si>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</si>
  <si>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</si>
  <si>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</si>
  <si>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</si>
  <si>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</si>
  <si>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</si>
  <si>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</si>
  <si>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</si>
  <si>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</si>
  <si>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</si>
  <si>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</si>
  <si>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</si>
  <si>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</si>
  <si>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</si>
  <si>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</si>
  <si>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</si>
  <si>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</si>
  <si>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</si>
  <si>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</si>
  <si>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</si>
  <si>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</si>
  <si>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</si>
  <si>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</si>
  <si>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</si>
  <si>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</si>
  <si>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</si>
  <si>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</si>
  <si>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</si>
  <si>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</si>
  <si>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</si>
  <si>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</si>
  <si>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</si>
  <si>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</si>
  <si>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</si>
  <si>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</si>
  <si>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</si>
  <si>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</si>
  <si>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</si>
  <si>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</si>
  <si>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</si>
  <si>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</si>
  <si>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</si>
  <si>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</si>
  <si>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</si>
  <si>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</si>
  <si>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</si>
  <si>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</si>
  <si>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</si>
  <si>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</si>
  <si>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</si>
  <si>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</si>
  <si>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</si>
  <si>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</si>
  <si>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</si>
  <si>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</si>
  <si>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</si>
  <si>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</si>
  <si>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</si>
  <si>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</si>
  <si>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</si>
  <si>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</si>
  <si>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</si>
  <si>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</si>
  <si>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</si>
  <si>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</si>
  <si>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</si>
  <si>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</si>
  <si>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</si>
  <si>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</si>
  <si>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</si>
  <si>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</si>
  <si>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</si>
  <si>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</si>
  <si>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</si>
  <si>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</si>
  <si>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</si>
  <si>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</si>
  <si>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</si>
  <si>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</si>
  <si>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</si>
  <si>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</si>
  <si>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</si>
  <si>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</si>
  <si>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</si>
  <si>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</si>
  <si>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</si>
  <si>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</si>
  <si>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</si>
  <si>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</si>
  <si>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</si>
  <si>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</si>
  <si>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</si>
  <si>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</si>
  <si>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</si>
  <si>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</si>
  <si>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</si>
  <si>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</si>
  <si>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</si>
  <si>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</si>
  <si>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</si>
  <si>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</si>
  <si>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</si>
  <si>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</si>
  <si>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</si>
  <si>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</si>
  <si>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</si>
  <si>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</si>
  <si>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</si>
  <si>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</si>
  <si>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</si>
  <si>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</si>
  <si>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</si>
  <si>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</si>
  <si>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</si>
  <si>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</si>
  <si>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</si>
  <si>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</si>
  <si>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</si>
  <si>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</si>
  <si>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</si>
  <si>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</si>
  <si>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</si>
  <si>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</si>
  <si>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</si>
  <si>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</si>
  <si>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</si>
  <si>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</si>
  <si>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</si>
  <si>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</si>
  <si>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</si>
  <si>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</si>
  <si>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</si>
  <si>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</si>
  <si>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</si>
  <si>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</si>
  <si>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</si>
  <si>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</si>
  <si>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</si>
  <si>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</si>
  <si>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</si>
  <si>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</si>
  <si>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</si>
  <si>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</si>
  <si>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</si>
  <si>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</si>
  <si>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</si>
  <si>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</si>
  <si>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</si>
  <si>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</si>
  <si>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</si>
  <si>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</si>
  <si>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</si>
  <si>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</si>
  <si>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</si>
  <si>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</si>
  <si>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</si>
  <si>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</si>
  <si>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</si>
  <si>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</si>
  <si>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</si>
  <si>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</si>
  <si>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</si>
  <si>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</si>
  <si>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</si>
  <si>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</si>
  <si>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</si>
  <si>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</si>
  <si>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</si>
  <si>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</si>
  <si>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</si>
  <si>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</si>
  <si>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</si>
  <si>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</si>
  <si>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</si>
  <si>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</si>
  <si>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</si>
  <si>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</si>
  <si>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</si>
  <si>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</si>
  <si>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</si>
  <si>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</si>
  <si>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</si>
  <si>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</si>
  <si>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</si>
  <si>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</si>
  <si>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</si>
  <si>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</si>
  <si>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</si>
  <si>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</si>
  <si>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</si>
  <si>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</si>
  <si>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</si>
  <si>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</si>
  <si>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</si>
  <si>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</si>
  <si>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</si>
  <si>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</si>
  <si>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</si>
  <si>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</si>
  <si>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</si>
  <si>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</si>
  <si>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</si>
  <si>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</si>
  <si>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</si>
  <si>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</si>
  <si>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</si>
  <si>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</si>
  <si>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</si>
  <si>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</si>
  <si>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</si>
  <si>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</si>
  <si>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</si>
  <si>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</si>
  <si>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</si>
  <si>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</si>
  <si>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</si>
  <si>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</si>
  <si>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</si>
  <si>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</si>
  <si>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</si>
  <si>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</si>
  <si>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</si>
  <si>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</si>
  <si>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</si>
  <si>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</si>
  <si>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</si>
  <si>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</si>
  <si>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</si>
  <si>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</si>
  <si>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</si>
  <si>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</si>
  <si>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</si>
  <si>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</si>
  <si>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</si>
  <si>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</si>
  <si>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</si>
  <si>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</si>
  <si>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</si>
  <si>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</si>
  <si>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</si>
  <si>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</si>
  <si>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</si>
  <si>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</si>
  <si>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</si>
  <si>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</si>
  <si>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</si>
  <si>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</si>
  <si>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</si>
  <si>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</si>
  <si>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</si>
  <si>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</si>
  <si>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</si>
  <si>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</si>
  <si>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</si>
  <si>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</si>
  <si>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</si>
  <si>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</si>
  <si>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</si>
  <si>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</si>
  <si>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</si>
  <si>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</si>
  <si>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</si>
  <si>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</si>
  <si>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</si>
  <si>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</si>
  <si>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</si>
  <si>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</si>
  <si>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</si>
  <si>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</si>
  <si>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</si>
  <si>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</si>
  <si>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</si>
  <si>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</si>
  <si>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</si>
  <si>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</si>
  <si>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</si>
  <si>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</si>
  <si>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</si>
  <si>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</si>
  <si>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</si>
  <si>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</si>
  <si>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</si>
  <si>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</si>
  <si>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</si>
  <si>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</si>
  <si>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</si>
  <si>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</si>
  <si>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</si>
  <si>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</si>
  <si>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</si>
  <si>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</si>
  <si>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</si>
  <si>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</si>
  <si>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</si>
  <si>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</si>
  <si>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</si>
  <si>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</si>
  <si>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</si>
  <si>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</si>
  <si>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</si>
  <si>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</si>
  <si>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</si>
  <si>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</si>
  <si>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</si>
  <si>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</si>
  <si>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</si>
  <si>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</si>
  <si>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</si>
  <si>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</si>
  <si>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</si>
  <si>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</si>
  <si>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</si>
  <si>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</si>
  <si>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</si>
  <si>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</si>
  <si>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</si>
  <si>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</si>
  <si>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</si>
  <si>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</si>
  <si>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</si>
  <si>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</si>
  <si>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</si>
  <si>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</si>
  <si>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</si>
  <si>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</si>
  <si>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</si>
  <si>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</si>
  <si>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</si>
  <si>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</si>
  <si>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</si>
  <si>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</si>
  <si>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</si>
  <si>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</si>
  <si>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</si>
  <si>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</si>
  <si>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</si>
  <si>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</si>
  <si>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</si>
  <si>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</si>
  <si>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</si>
  <si>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</si>
  <si>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</si>
  <si>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</si>
  <si>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</si>
  <si>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</si>
  <si>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</si>
  <si>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</si>
  <si>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</si>
  <si>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</si>
  <si>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</si>
  <si>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</si>
  <si>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</si>
  <si>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</si>
  <si>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</si>
  <si>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</si>
  <si>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</si>
  <si>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</si>
  <si>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</si>
  <si>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</si>
  <si>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</si>
  <si>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</si>
  <si>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</si>
  <si>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</si>
  <si>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</si>
  <si>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</si>
  <si>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</si>
  <si>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</si>
  <si>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</si>
  <si>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</si>
  <si>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</si>
  <si>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</si>
  <si>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</si>
  <si>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</si>
  <si>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</si>
  <si>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</si>
  <si>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</si>
  <si>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</si>
  <si>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</si>
  <si>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</si>
  <si>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</si>
  <si>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</si>
  <si>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</si>
  <si>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</si>
  <si>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</si>
  <si>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</si>
  <si>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</si>
  <si>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</si>
  <si>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</si>
  <si>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</si>
  <si>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</si>
  <si>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</si>
  <si>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</si>
  <si>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</si>
  <si>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</si>
  <si>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</si>
  <si>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</si>
  <si>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</si>
  <si>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</si>
  <si>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</si>
  <si>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</si>
  <si>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</si>
  <si>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</si>
  <si>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</si>
  <si>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</si>
  <si>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</si>
  <si>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</si>
  <si>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</si>
  <si>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</si>
  <si>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</si>
  <si>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</si>
  <si>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</si>
  <si>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</si>
  <si>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</si>
  <si>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</si>
  <si>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</si>
  <si>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</si>
  <si>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</si>
  <si>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</si>
  <si>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</si>
  <si>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</si>
  <si>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</si>
  <si>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</si>
  <si>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</si>
  <si>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</si>
  <si>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</si>
  <si>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</si>
  <si>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</si>
  <si>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</si>
  <si>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</si>
  <si>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</si>
  <si>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</si>
  <si>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</si>
  <si>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</si>
  <si>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</si>
  <si>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</si>
  <si>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</si>
  <si>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</si>
  <si>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</si>
  <si>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</si>
  <si>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</si>
  <si>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</si>
  <si>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</si>
  <si>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</si>
  <si>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</si>
  <si>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</si>
  <si>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</si>
  <si>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</si>
  <si>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</si>
  <si>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</si>
  <si>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</si>
  <si>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</si>
  <si>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</si>
  <si>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</si>
  <si>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</si>
  <si>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</si>
  <si>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</si>
  <si>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</si>
  <si>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</si>
  <si>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</si>
  <si>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</si>
  <si>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</si>
  <si>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</si>
  <si>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</si>
  <si>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</si>
  <si>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</si>
  <si>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</si>
  <si>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</si>
  <si>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</si>
  <si>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</si>
  <si>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</si>
  <si>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</si>
  <si>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</si>
  <si>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</si>
  <si>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</si>
  <si>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</si>
  <si>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</si>
  <si>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</si>
  <si>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</si>
  <si>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</si>
  <si>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</si>
  <si>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</si>
  <si>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</si>
  <si>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</si>
  <si>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</si>
  <si>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</si>
  <si>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</si>
  <si>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</si>
  <si>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</si>
  <si>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</si>
  <si>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</si>
  <si>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</si>
  <si>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</si>
  <si>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</si>
  <si>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</si>
  <si>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</si>
  <si>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</si>
  <si>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</si>
  <si>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</si>
  <si>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</si>
  <si>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</si>
  <si>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</si>
  <si>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</si>
  <si>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</si>
  <si>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</si>
  <si>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</si>
  <si>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</si>
  <si>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</si>
  <si>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</si>
  <si>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</si>
  <si>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</si>
  <si>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</si>
  <si>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</si>
  <si>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</si>
  <si>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</si>
  <si>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</si>
  <si>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</si>
  <si>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</si>
  <si>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</si>
  <si>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</si>
  <si>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</si>
  <si>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</si>
  <si>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</si>
  <si>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</si>
  <si>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</si>
  <si>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</si>
  <si>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</si>
  <si>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</si>
  <si>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</si>
  <si>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</si>
  <si>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</si>
  <si>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</si>
  <si>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</si>
  <si>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</si>
  <si>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</si>
  <si>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</si>
  <si>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</si>
  <si>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</si>
  <si>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</si>
  <si>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</si>
  <si>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</si>
  <si>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</si>
  <si>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</si>
  <si>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</si>
  <si>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</si>
  <si>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</si>
  <si>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</si>
  <si>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</si>
  <si>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</si>
  <si>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</si>
  <si>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</si>
  <si>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</si>
  <si>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</si>
  <si>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</si>
  <si>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</si>
  <si>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</si>
  <si>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</si>
  <si>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</si>
  <si>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</si>
  <si>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</si>
  <si>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</si>
  <si>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</si>
  <si>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</si>
  <si>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</si>
  <si>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</si>
  <si>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</si>
  <si>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</si>
  <si>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</si>
  <si>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</si>
  <si>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</si>
  <si>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</si>
  <si>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</si>
  <si>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</si>
  <si>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</si>
  <si>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</si>
  <si>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</si>
  <si>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</si>
  <si>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</si>
  <si>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</si>
  <si>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</si>
  <si>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</si>
  <si>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</si>
  <si>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</si>
  <si>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</si>
  <si>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</si>
  <si>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</si>
  <si>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</si>
  <si>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</si>
  <si>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</si>
  <si>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</si>
  <si>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</si>
  <si>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</si>
  <si>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</si>
  <si>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</si>
  <si>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</si>
  <si>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</si>
  <si>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</si>
  <si>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</si>
  <si>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</si>
  <si>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</si>
  <si>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</si>
  <si>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</si>
  <si>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</si>
  <si>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</si>
  <si>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</si>
  <si>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</si>
  <si>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</si>
  <si>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</si>
  <si>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</si>
  <si>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</si>
  <si>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</si>
  <si>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</si>
  <si>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</si>
  <si>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</si>
  <si>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</si>
  <si>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</si>
  <si>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</si>
  <si>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</si>
  <si>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</si>
  <si>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</si>
  <si>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</si>
  <si>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</si>
  <si>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</si>
  <si>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</si>
  <si>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</si>
  <si>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</si>
  <si>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</si>
  <si>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</si>
  <si>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</si>
  <si>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</si>
  <si>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</si>
  <si>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</si>
  <si>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</si>
  <si>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</si>
  <si>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</si>
  <si>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</si>
  <si>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</si>
  <si>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</si>
  <si>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</si>
  <si>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</si>
  <si>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</si>
  <si>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</si>
  <si>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</si>
  <si>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</si>
  <si>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</si>
  <si>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</si>
  <si>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</si>
  <si>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</si>
  <si>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</si>
  <si>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</si>
  <si>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</si>
  <si>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</si>
  <si>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</si>
  <si>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</si>
  <si>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</si>
  <si>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</si>
  <si>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</si>
  <si>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</si>
  <si>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</si>
  <si>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</si>
  <si>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</si>
  <si>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</si>
  <si>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</si>
  <si>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</si>
  <si>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</si>
  <si>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</si>
  <si>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</si>
  <si>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</si>
  <si>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</si>
  <si>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</si>
  <si>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</si>
  <si>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</si>
  <si>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</si>
  <si>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</si>
  <si>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</si>
  <si>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</si>
  <si>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</si>
  <si>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</si>
  <si>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</si>
  <si>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</si>
  <si>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</si>
  <si>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</si>
  <si>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</si>
  <si>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</si>
  <si>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</si>
  <si>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</si>
  <si>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</si>
  <si>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</si>
  <si>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</si>
  <si>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</si>
  <si>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</si>
  <si>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</si>
  <si>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</si>
  <si>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</si>
  <si>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</si>
  <si>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</si>
  <si>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</si>
  <si>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</si>
  <si>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</si>
  <si>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</si>
  <si>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</si>
  <si>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</si>
  <si>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</si>
  <si>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</si>
  <si>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</si>
  <si>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</si>
  <si>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</si>
  <si>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</si>
  <si>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</si>
  <si>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</si>
  <si>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</si>
  <si>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</si>
  <si>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</si>
  <si>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</si>
  <si>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</si>
  <si>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</si>
  <si>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</si>
  <si>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</si>
  <si>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</si>
  <si>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</si>
  <si>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</si>
  <si>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</si>
  <si>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</si>
  <si>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</si>
  <si>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</si>
  <si>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</si>
  <si>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</si>
  <si>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</si>
  <si>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</si>
  <si>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</si>
  <si>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</si>
  <si>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</si>
  <si>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</si>
  <si>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</si>
  <si>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</si>
  <si>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</si>
  <si>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</si>
  <si>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</si>
  <si>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</si>
  <si>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</si>
  <si>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</si>
  <si>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</si>
  <si>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</si>
  <si>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</si>
  <si>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</si>
  <si>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</si>
  <si>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</si>
  <si>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</si>
  <si>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</si>
  <si>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</si>
  <si>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</si>
  <si>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</si>
  <si>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</si>
  <si>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</si>
  <si>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</si>
  <si>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</si>
  <si>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</si>
  <si>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</si>
  <si>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</si>
  <si>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</si>
  <si>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</si>
  <si>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</si>
  <si>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</si>
  <si>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</si>
  <si>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</si>
  <si>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</si>
  <si>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</si>
  <si>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</si>
  <si>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</si>
  <si>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</si>
  <si>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</si>
  <si>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</si>
  <si>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</si>
  <si>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</si>
  <si>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</si>
  <si>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</si>
  <si>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</si>
  <si>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</si>
  <si>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</si>
  <si>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</si>
  <si>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</si>
  <si>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</si>
  <si>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</si>
  <si>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</si>
  <si>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</si>
  <si>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</si>
  <si>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</si>
  <si>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</si>
  <si>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</si>
  <si>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</si>
  <si>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</si>
  <si>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</si>
  <si>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</si>
  <si>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</si>
  <si>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</si>
  <si>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</si>
  <si>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</si>
  <si>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</si>
  <si>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</si>
  <si>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</si>
  <si>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</si>
  <si>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</si>
  <si>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</si>
  <si>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</si>
  <si>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</si>
  <si>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</si>
  <si>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</si>
  <si>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</si>
  <si>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</si>
  <si>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</si>
  <si>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</si>
  <si>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</si>
  <si>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</si>
  <si>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</si>
  <si>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</si>
  <si>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</si>
  <si>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</si>
  <si>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</si>
  <si>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</si>
  <si>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</si>
  <si>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</si>
  <si>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</si>
  <si>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</si>
  <si>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</si>
  <si>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</si>
  <si>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</si>
  <si>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</si>
  <si>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</si>
  <si>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</si>
  <si>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</si>
  <si>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</si>
  <si>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</si>
  <si>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</si>
  <si>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</si>
  <si>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</si>
  <si>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</si>
  <si>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</si>
  <si>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</si>
  <si>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</si>
  <si>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</si>
  <si>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</si>
  <si>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</si>
  <si>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</si>
  <si>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</si>
  <si>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</si>
  <si>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</si>
  <si>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</si>
  <si>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</si>
  <si>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</si>
  <si>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</si>
  <si>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</si>
  <si>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</si>
  <si>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</si>
  <si>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</si>
  <si>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</si>
  <si>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</si>
  <si>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</si>
  <si>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</si>
  <si>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</si>
  <si>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</si>
  <si>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</si>
  <si>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</si>
  <si>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</si>
  <si>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</si>
  <si>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</si>
  <si>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</si>
  <si>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</si>
  <si>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</si>
  <si>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</si>
  <si>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</si>
  <si>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</si>
  <si>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</si>
  <si>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</si>
  <si>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</si>
  <si>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</si>
  <si>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</si>
  <si>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</si>
  <si>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</si>
  <si>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</si>
  <si>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</si>
  <si>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</si>
  <si>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</si>
  <si>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</si>
  <si>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</si>
  <si>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</si>
  <si>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</si>
  <si>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</si>
  <si>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</si>
  <si>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</si>
  <si>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</si>
  <si>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</si>
  <si>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</si>
  <si>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</si>
  <si>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</si>
  <si>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</si>
  <si>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</si>
  <si>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</si>
  <si>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</si>
  <si>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</si>
  <si>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</si>
  <si>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</si>
  <si>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</si>
  <si>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</si>
  <si>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</si>
  <si>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</si>
  <si>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</si>
  <si>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</si>
  <si>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</si>
  <si>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</si>
  <si>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</si>
  <si>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</si>
  <si>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</si>
  <si>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</si>
  <si>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</si>
  <si>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</si>
  <si>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</si>
  <si>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</si>
  <si>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</si>
  <si>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</si>
  <si>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</si>
  <si>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</si>
  <si>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</si>
  <si>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</si>
  <si>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</si>
  <si>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</si>
  <si>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</si>
  <si>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</si>
  <si>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</si>
  <si>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</si>
  <si>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</si>
  <si>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</si>
  <si>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</si>
  <si>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</si>
  <si>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</si>
  <si>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</si>
  <si>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</si>
  <si>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</si>
  <si>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</si>
  <si>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</si>
  <si>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</si>
  <si>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</si>
  <si>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</si>
  <si>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</si>
  <si>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</si>
  <si>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</si>
  <si>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</si>
  <si>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</si>
  <si>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</si>
  <si>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</si>
  <si>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</si>
  <si>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</si>
  <si>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</si>
  <si>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</si>
  <si>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</si>
  <si>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</si>
  <si>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</si>
  <si>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</si>
  <si>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</si>
  <si>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</si>
  <si>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</si>
  <si>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</si>
  <si>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</si>
  <si>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</si>
  <si>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</si>
  <si>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</si>
  <si>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</si>
  <si>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</si>
  <si>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</si>
  <si>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</si>
  <si>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</si>
  <si>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</si>
  <si>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</si>
  <si>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</si>
  <si>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</si>
  <si>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</si>
  <si>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</si>
  <si>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</si>
  <si>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</si>
  <si>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</si>
  <si>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</si>
  <si>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</si>
  <si>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</si>
  <si>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</si>
  <si>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</si>
  <si>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</si>
  <si>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</si>
  <si>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</si>
  <si>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</si>
  <si>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</si>
  <si>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</si>
  <si>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</si>
  <si>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</si>
  <si>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</si>
  <si>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</si>
  <si>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</si>
  <si>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</si>
  <si>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</si>
  <si>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</si>
  <si>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</si>
  <si>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</si>
  <si>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</si>
  <si>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</si>
  <si>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</si>
  <si>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</si>
  <si>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</si>
  <si>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</si>
  <si>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</si>
  <si>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</si>
  <si>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</si>
  <si>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</si>
  <si>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</si>
  <si>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</si>
  <si>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</si>
  <si>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</si>
  <si>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</si>
  <si>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</si>
  <si>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</si>
  <si>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</si>
  <si>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</si>
  <si>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</si>
  <si>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</si>
  <si>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</si>
  <si>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</si>
  <si>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</si>
  <si>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</si>
  <si>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</si>
  <si>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</si>
  <si>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</si>
  <si>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</si>
  <si>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</si>
  <si>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</si>
  <si>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</si>
  <si>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</si>
  <si>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</si>
  <si>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</si>
  <si>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</si>
  <si>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</si>
  <si>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</si>
  <si>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</si>
  <si>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</si>
  <si>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</si>
  <si>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</si>
  <si>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</si>
  <si>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</si>
  <si>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</si>
  <si>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</si>
  <si>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</si>
  <si>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</si>
  <si>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</si>
  <si>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</si>
  <si>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</si>
  <si>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</si>
  <si>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</si>
  <si>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</si>
  <si>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</si>
  <si>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</si>
  <si>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</si>
  <si>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</si>
  <si>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</si>
  <si>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</si>
  <si>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</si>
  <si>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</si>
  <si>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</si>
  <si>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</si>
  <si>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</si>
  <si>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</si>
  <si>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</si>
  <si>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</si>
  <si>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</si>
  <si>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</si>
  <si>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</si>
  <si>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</si>
  <si>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</si>
  <si>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</si>
  <si>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</si>
  <si>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</si>
  <si>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</si>
  <si>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</si>
  <si>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</si>
  <si>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</si>
  <si>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</si>
  <si>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</si>
  <si>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</si>
  <si>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</si>
  <si>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</si>
  <si>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</si>
  <si>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</si>
  <si>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</si>
  <si>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</si>
  <si>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</si>
  <si>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</si>
  <si>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</si>
  <si>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</si>
  <si>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</si>
  <si>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</si>
  <si>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</si>
  <si>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</si>
  <si>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</si>
  <si>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</si>
  <si>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</si>
  <si>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</si>
  <si>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</si>
  <si>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</si>
  <si>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</si>
  <si>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</si>
  <si>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</si>
  <si>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</si>
  <si>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</si>
  <si>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</si>
  <si>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</si>
  <si>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</si>
  <si>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</si>
  <si>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</si>
  <si>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</si>
  <si>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</si>
  <si>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</si>
  <si>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</si>
  <si>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</si>
  <si>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</si>
  <si>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</si>
  <si>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</si>
  <si>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</si>
  <si>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</si>
  <si>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</si>
  <si>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</si>
  <si>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</si>
  <si>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</si>
  <si>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</si>
  <si>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</si>
  <si>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</si>
  <si>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</si>
  <si>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</si>
  <si>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</si>
  <si>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</si>
  <si>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</si>
  <si>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</si>
  <si>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</si>
  <si>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</si>
  <si>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</si>
  <si>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</si>
  <si>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</si>
  <si>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</si>
  <si>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</si>
  <si>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</si>
  <si>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</si>
  <si>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</si>
  <si>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</si>
  <si>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</si>
  <si>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</si>
  <si>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</si>
  <si>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</si>
  <si>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</si>
  <si>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</si>
  <si>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</si>
  <si>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</si>
  <si>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</si>
  <si>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</si>
  <si>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</si>
  <si>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</si>
  <si>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</si>
  <si>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</si>
  <si>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</si>
  <si>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</si>
  <si>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</si>
  <si>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</si>
  <si>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</si>
  <si>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</si>
  <si>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</si>
  <si>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</si>
  <si>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</si>
  <si>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</si>
  <si>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</si>
  <si>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</si>
  <si>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</si>
  <si>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</si>
  <si>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</si>
  <si>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</si>
  <si>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</si>
  <si>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</si>
  <si>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</si>
  <si>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</si>
  <si>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</si>
  <si>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</si>
  <si>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</si>
  <si>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</si>
  <si>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</si>
  <si>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</si>
  <si>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</si>
  <si>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</si>
  <si>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</si>
  <si>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</si>
  <si>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</si>
  <si>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</si>
  <si>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</si>
  <si>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</si>
  <si>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</si>
  <si>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</si>
  <si>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</si>
  <si>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</si>
  <si>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</si>
  <si>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</si>
  <si>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</si>
  <si>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</si>
  <si>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</si>
  <si>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</si>
  <si>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</si>
  <si>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</si>
  <si>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</si>
  <si>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</si>
  <si>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</si>
  <si>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</si>
  <si>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</si>
  <si>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</si>
  <si>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</si>
  <si>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</si>
  <si>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</si>
  <si>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</si>
  <si>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</si>
  <si>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</si>
  <si>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</si>
  <si>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</si>
  <si>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</si>
  <si>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</si>
  <si>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</si>
  <si>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</si>
  <si>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</si>
  <si>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</si>
  <si>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</si>
  <si>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</si>
  <si>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</si>
  <si>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</si>
  <si>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</si>
  <si>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</si>
  <si>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</si>
  <si>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</si>
  <si>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</si>
  <si>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</si>
  <si>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</si>
  <si>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</si>
  <si>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</si>
  <si>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</si>
  <si>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</si>
  <si>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</si>
  <si>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</si>
  <si>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</si>
  <si>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</si>
  <si>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</si>
  <si>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</si>
  <si>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</si>
  <si>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</si>
  <si>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</si>
  <si>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</si>
  <si>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</si>
  <si>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</si>
  <si>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</si>
  <si>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</si>
  <si>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</si>
  <si>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</si>
  <si>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</si>
  <si>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</si>
  <si>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</si>
  <si>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</si>
  <si>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</si>
  <si>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</si>
  <si>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</si>
  <si>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</si>
  <si>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</si>
  <si>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</si>
  <si>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</si>
  <si>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</si>
  <si>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</si>
  <si>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</si>
  <si>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</si>
  <si>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</si>
  <si>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</si>
  <si>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</si>
  <si>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</si>
  <si>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</si>
  <si>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</si>
  <si>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</si>
  <si>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</si>
  <si>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</si>
  <si>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</si>
  <si>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</si>
  <si>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</si>
  <si>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</si>
  <si>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</si>
  <si>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</si>
  <si>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</si>
  <si>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</si>
  <si>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</si>
  <si>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</si>
  <si>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</si>
  <si>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</si>
  <si>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</si>
  <si>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</si>
  <si>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</si>
  <si>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</si>
  <si>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</si>
  <si>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</si>
  <si>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</si>
  <si>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</si>
  <si>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</si>
  <si>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</si>
  <si>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</si>
  <si>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</si>
  <si>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</si>
  <si>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</si>
  <si>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</si>
  <si>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</si>
  <si>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</si>
  <si>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</si>
  <si>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</si>
  <si>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</si>
  <si>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</si>
  <si>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</si>
  <si>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</si>
  <si>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</si>
  <si>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</si>
  <si>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</si>
  <si>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</si>
  <si>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</si>
  <si>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</si>
  <si>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</si>
  <si>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</si>
  <si>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</si>
  <si>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</si>
  <si>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</si>
  <si>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</si>
  <si>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</si>
  <si>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</si>
  <si>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</si>
  <si>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</si>
  <si>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</si>
  <si>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</si>
  <si>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</si>
  <si>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</si>
  <si>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</si>
  <si>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</si>
  <si>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</si>
  <si>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</si>
  <si>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</si>
  <si>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</si>
  <si>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</si>
  <si>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</si>
  <si>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</si>
  <si>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</si>
  <si>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</si>
  <si>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</si>
  <si>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</si>
  <si>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</si>
  <si>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</si>
  <si>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</si>
  <si>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</si>
  <si>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</si>
  <si>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</si>
  <si>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</si>
  <si>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</si>
  <si>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</si>
  <si>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</si>
  <si>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</si>
  <si>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</si>
  <si>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</si>
  <si>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</si>
  <si>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</si>
  <si>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</si>
  <si>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</si>
  <si>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</si>
  <si>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</si>
  <si>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</si>
  <si>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</si>
  <si>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</si>
  <si>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</si>
  <si>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</si>
  <si>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</si>
  <si>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</si>
  <si>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</si>
  <si>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</si>
  <si>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</si>
  <si>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</si>
  <si>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</si>
  <si>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</si>
  <si>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</si>
  <si>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</si>
  <si>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</si>
  <si>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</si>
  <si>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</si>
  <si>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</si>
  <si>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</si>
  <si>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</si>
  <si>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</si>
  <si>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</si>
  <si>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</si>
  <si>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</si>
  <si>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</si>
  <si>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</si>
  <si>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</si>
  <si>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</si>
  <si>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</si>
  <si>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</si>
  <si>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</si>
  <si>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</si>
  <si>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</si>
  <si>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</si>
  <si>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</si>
  <si>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</si>
  <si>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</si>
  <si>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</si>
  <si>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</si>
  <si>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</si>
  <si>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</si>
  <si>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</si>
  <si>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</si>
  <si>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</si>
  <si>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</si>
  <si>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</si>
  <si>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</si>
  <si>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</si>
  <si>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</si>
  <si>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</si>
  <si>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</si>
  <si>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</si>
  <si>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</si>
  <si>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</si>
  <si>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</si>
  <si>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</si>
  <si>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</si>
  <si>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</si>
  <si>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</si>
  <si>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</si>
  <si>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</si>
  <si>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</si>
  <si>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</si>
  <si>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</si>
  <si>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</si>
  <si>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</si>
  <si>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</si>
  <si>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</si>
  <si>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</si>
  <si>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</si>
  <si>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</si>
  <si>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</si>
  <si>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</si>
  <si>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</si>
  <si>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</si>
  <si>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</si>
  <si>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</si>
  <si>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</si>
  <si>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</si>
  <si>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</si>
  <si>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</si>
  <si>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</si>
  <si>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</si>
  <si>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</si>
  <si>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</si>
  <si>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</si>
  <si>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</si>
  <si>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</si>
  <si>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</si>
  <si>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</si>
  <si>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</si>
  <si>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</si>
  <si>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</si>
  <si>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</si>
  <si>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</si>
  <si>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</si>
  <si>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</si>
  <si>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</si>
  <si>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</si>
  <si>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</si>
  <si>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</si>
  <si>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</si>
  <si>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</si>
  <si>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</si>
  <si>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</si>
  <si>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</si>
  <si>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</si>
  <si>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</si>
  <si>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</si>
  <si>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</si>
  <si>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</si>
  <si>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</si>
  <si>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</si>
  <si>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</si>
  <si>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</si>
  <si>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</si>
  <si>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</si>
  <si>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</si>
  <si>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</si>
  <si>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</si>
  <si>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</si>
  <si>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</si>
  <si>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</si>
  <si>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</si>
  <si>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</si>
  <si>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</si>
  <si>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</si>
  <si>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</si>
  <si>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</si>
  <si>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</si>
  <si>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</si>
  <si>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</si>
  <si>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</si>
  <si>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</si>
  <si>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</si>
  <si>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</si>
  <si>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</si>
  <si>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</si>
  <si>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</si>
  <si>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</si>
  <si>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</si>
  <si>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</si>
  <si>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</si>
  <si>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</si>
  <si>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</si>
  <si>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</si>
  <si>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</si>
  <si>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</si>
  <si>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</si>
  <si>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</si>
  <si>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</si>
  <si>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</si>
  <si>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</si>
  <si>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</si>
  <si>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</si>
  <si>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</si>
  <si>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</si>
  <si>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</si>
  <si>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</si>
  <si>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</si>
  <si>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</si>
  <si>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</si>
  <si>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</si>
  <si>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</si>
  <si>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</si>
  <si>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</si>
  <si>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</si>
  <si>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</si>
  <si>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</si>
  <si>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</si>
  <si>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</si>
  <si>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</si>
  <si>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</si>
  <si>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</si>
  <si>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</si>
  <si>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</si>
  <si>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</si>
  <si>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</si>
  <si>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</si>
  <si>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</si>
  <si>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</si>
  <si>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</si>
  <si>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</si>
  <si>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</si>
  <si>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</si>
  <si>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</si>
  <si>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</si>
  <si>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</si>
  <si>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</si>
  <si>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</si>
  <si>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</si>
  <si>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</si>
  <si>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</si>
  <si>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</si>
  <si>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</si>
  <si>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</si>
  <si>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</si>
  <si>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</si>
  <si>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</si>
  <si>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</si>
  <si>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</si>
  <si>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</si>
  <si>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</si>
  <si>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</si>
  <si>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</si>
  <si>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</si>
  <si>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</si>
  <si>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</si>
  <si>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</si>
  <si>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</si>
  <si>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</si>
  <si>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</si>
  <si>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</si>
  <si>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</si>
  <si>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</si>
  <si>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</si>
  <si>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</si>
  <si>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</si>
  <si>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</si>
  <si>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</si>
  <si>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</si>
  <si>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</si>
  <si>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</si>
  <si>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</si>
  <si>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</si>
  <si>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</si>
  <si>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</si>
  <si>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</si>
  <si>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</si>
  <si>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</si>
  <si>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</si>
  <si>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</si>
  <si>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</si>
  <si>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</si>
  <si>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</si>
  <si>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</si>
  <si>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</si>
  <si>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</si>
  <si>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</si>
  <si>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</si>
  <si>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</si>
  <si>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</si>
  <si>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</si>
  <si>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</si>
  <si>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</si>
  <si>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</si>
  <si>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</si>
  <si>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</si>
  <si>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</si>
  <si>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</si>
  <si>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</si>
  <si>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</si>
  <si>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</si>
  <si>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</si>
  <si>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</si>
  <si>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</si>
  <si>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</si>
  <si>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</si>
  <si>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</si>
  <si>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</si>
  <si>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</si>
  <si>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</si>
  <si>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</si>
  <si>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</si>
  <si>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</si>
  <si>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</si>
  <si>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</si>
  <si>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</si>
  <si>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</si>
  <si>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</si>
  <si>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</si>
  <si>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</si>
  <si>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</si>
  <si>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</si>
  <si>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</si>
  <si>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</si>
  <si>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</si>
  <si>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</si>
  <si>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</si>
  <si>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</si>
  <si>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</si>
  <si>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</si>
  <si>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</si>
  <si>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</si>
  <si>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</si>
  <si>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</si>
  <si>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</si>
  <si>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</si>
  <si>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</si>
  <si>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</si>
  <si>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</si>
  <si>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</si>
  <si>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</si>
  <si>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</si>
  <si>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</si>
  <si>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</si>
  <si>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</si>
  <si>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</si>
  <si>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</si>
  <si>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</si>
  <si>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</si>
  <si>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</si>
  <si>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</si>
  <si>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</si>
  <si>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</si>
  <si>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</si>
  <si>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</si>
  <si>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</si>
  <si>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</si>
  <si>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</si>
  <si>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</si>
  <si>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</si>
  <si>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</si>
  <si>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</si>
  <si>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</si>
  <si>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</si>
  <si>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</si>
  <si>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</si>
  <si>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</si>
  <si>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</si>
  <si>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</si>
  <si>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</si>
  <si>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</si>
  <si>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</si>
  <si>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</si>
  <si>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</si>
  <si>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</si>
  <si>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</si>
  <si>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</si>
  <si>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</si>
  <si>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</si>
  <si>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</si>
  <si>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</si>
  <si>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</si>
  <si>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</si>
  <si>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</si>
  <si>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</si>
  <si>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</si>
  <si>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</si>
  <si>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</si>
  <si>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</si>
  <si>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</si>
  <si>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</si>
  <si>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</si>
  <si>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</si>
  <si>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</si>
  <si>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</si>
  <si>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</si>
  <si>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</si>
  <si>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</si>
  <si>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</si>
  <si>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</si>
  <si>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</si>
  <si>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</si>
  <si>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</si>
  <si>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</si>
  <si>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</si>
  <si>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</si>
  <si>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</si>
  <si>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</si>
  <si>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</si>
  <si>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</si>
  <si>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</si>
  <si>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</si>
  <si>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</si>
  <si>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</si>
  <si>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</si>
  <si>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</si>
  <si>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</si>
  <si>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</si>
  <si>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</si>
  <si>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</si>
  <si>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</si>
  <si>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</si>
  <si>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</si>
  <si>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</si>
  <si>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</si>
  <si>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</si>
  <si>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</si>
  <si>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</si>
  <si>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</si>
  <si>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</si>
  <si>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</si>
  <si>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</si>
  <si>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</si>
  <si>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</si>
  <si>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</si>
  <si>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</si>
  <si>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</si>
  <si>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</si>
  <si>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</si>
  <si>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</si>
  <si>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</si>
  <si>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</si>
  <si>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</si>
  <si>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</si>
  <si>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</si>
  <si>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</si>
  <si>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</si>
  <si>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</si>
  <si>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</si>
  <si>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</si>
  <si>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</si>
  <si>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</si>
  <si>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</si>
  <si>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</si>
  <si>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</si>
  <si>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</si>
  <si>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</si>
  <si>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</si>
  <si>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</si>
  <si>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</si>
  <si>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</si>
  <si>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</si>
  <si>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</si>
  <si>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</si>
  <si>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</si>
  <si>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</si>
  <si>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</si>
  <si>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</si>
  <si>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</si>
  <si>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</si>
  <si>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</si>
  <si>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</si>
  <si>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</si>
  <si>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</si>
  <si>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</si>
  <si>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</si>
  <si>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</si>
  <si>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</si>
  <si>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</si>
  <si>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</si>
  <si>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</si>
  <si>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</si>
  <si>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</si>
  <si>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</si>
  <si>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</si>
  <si>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</si>
  <si>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</si>
  <si>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</si>
  <si>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</si>
  <si>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</si>
  <si>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</si>
  <si>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</si>
  <si>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</si>
  <si>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</si>
  <si>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</si>
  <si>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</si>
  <si>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</si>
  <si>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</si>
  <si>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</si>
  <si>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</si>
  <si>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</si>
  <si>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</si>
  <si>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</si>
  <si>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</si>
  <si>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</si>
  <si>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</si>
  <si>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</si>
  <si>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</si>
  <si>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</si>
  <si>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</si>
  <si>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</si>
  <si>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</si>
  <si>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</si>
  <si>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</si>
  <si>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</si>
  <si>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</si>
  <si>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</si>
  <si>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</si>
  <si>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</si>
  <si>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</si>
  <si>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</si>
  <si>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</si>
  <si>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</si>
  <si>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</si>
  <si>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</si>
  <si>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</si>
  <si>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</si>
  <si>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</si>
  <si>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</si>
  <si>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</si>
  <si>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</si>
  <si>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</si>
  <si>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</si>
  <si>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</si>
  <si>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</si>
  <si>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</si>
  <si>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</si>
  <si>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</si>
  <si>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</si>
  <si>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</si>
  <si>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</si>
  <si>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</si>
  <si>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</si>
  <si>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</si>
  <si>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</si>
  <si>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</si>
  <si>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</si>
  <si>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</si>
  <si>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</si>
  <si>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</si>
  <si>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</si>
  <si>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</si>
  <si>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</si>
  <si>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</si>
  <si>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</si>
  <si>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</si>
  <si>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</si>
  <si>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</si>
  <si>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</si>
  <si>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</si>
  <si>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</si>
  <si>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</si>
  <si>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</si>
  <si>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</si>
  <si>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</si>
  <si>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</si>
  <si>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</si>
  <si>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</si>
  <si>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</si>
  <si>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</si>
  <si>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</si>
  <si>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</si>
  <si>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</si>
  <si>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</si>
  <si>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</si>
  <si>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</si>
  <si>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</si>
  <si>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</si>
  <si>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</si>
  <si>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</si>
  <si>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</si>
  <si>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</si>
  <si>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</si>
  <si>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</si>
  <si>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</si>
  <si>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</si>
  <si>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</si>
  <si>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</si>
  <si>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</si>
  <si>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</si>
  <si>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</si>
  <si>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</si>
  <si>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</si>
  <si>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</si>
  <si>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</si>
  <si>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</si>
  <si>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</si>
  <si>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</si>
  <si>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</si>
  <si>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</si>
  <si>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</si>
  <si>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</si>
  <si>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</si>
  <si>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</si>
  <si>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</si>
  <si>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</si>
  <si>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</si>
  <si>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</si>
  <si>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</si>
  <si>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</si>
  <si>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</si>
  <si>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</si>
  <si>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</si>
  <si>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</si>
  <si>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</si>
  <si>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</si>
  <si>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</si>
  <si>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</si>
  <si>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</si>
  <si>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</si>
  <si>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</si>
  <si>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</si>
  <si>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</si>
  <si>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</si>
  <si>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</si>
  <si>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</si>
  <si>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</si>
  <si>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</si>
  <si>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</si>
  <si>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</si>
  <si>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</si>
  <si>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</si>
  <si>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</si>
  <si>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</si>
  <si>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</si>
  <si>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</si>
  <si>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</si>
  <si>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</si>
  <si>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</si>
  <si>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</si>
  <si>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</si>
  <si>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</si>
  <si>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</si>
  <si>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</si>
  <si>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</si>
  <si>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</si>
  <si>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</si>
  <si>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</si>
  <si>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</si>
  <si>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</si>
  <si>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</si>
  <si>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</si>
  <si>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</si>
  <si>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</si>
  <si>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</si>
  <si>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</si>
  <si>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</si>
  <si>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</si>
  <si>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</si>
  <si>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</si>
  <si>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</si>
  <si>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</si>
  <si>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</si>
  <si>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</si>
  <si>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</si>
  <si>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</si>
  <si>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</si>
  <si>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</si>
  <si>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</si>
  <si>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</si>
  <si>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</si>
  <si>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</si>
  <si>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</si>
  <si>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</si>
  <si>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</si>
  <si>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</si>
  <si>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</si>
  <si>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</si>
  <si>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</si>
  <si>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</si>
  <si>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</si>
  <si>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</si>
  <si>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</si>
  <si>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</si>
  <si>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</si>
  <si>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</si>
  <si>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</si>
  <si>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</si>
  <si>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</si>
  <si>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</si>
  <si>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</si>
  <si>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</si>
  <si>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</si>
  <si>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</si>
  <si>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</si>
  <si>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</si>
  <si>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</si>
  <si>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</si>
  <si>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</si>
  <si>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</si>
  <si>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</si>
  <si>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</si>
  <si>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</si>
  <si>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</si>
  <si>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</si>
  <si>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</si>
  <si>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</si>
  <si>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</si>
  <si>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</si>
  <si>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</si>
  <si>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</si>
  <si>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</si>
  <si>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</si>
  <si>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</si>
  <si>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</si>
  <si>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</si>
  <si>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</si>
  <si>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</si>
  <si>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</si>
  <si>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</si>
  <si>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</si>
  <si>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</si>
  <si>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</si>
  <si>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</si>
  <si>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</si>
  <si>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</si>
  <si>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</si>
  <si>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</si>
  <si>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</si>
  <si>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</si>
  <si>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</si>
  <si>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</si>
  <si>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</si>
  <si>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</si>
  <si>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</si>
  <si>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</si>
  <si>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</si>
  <si>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</si>
  <si>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</si>
  <si>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</si>
  <si>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</si>
  <si>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</si>
  <si>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</si>
  <si>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</si>
  <si>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</si>
  <si>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</si>
  <si>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</si>
  <si>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</si>
  <si>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</si>
  <si>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</si>
  <si>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</si>
  <si>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</si>
  <si>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</si>
  <si>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</si>
  <si>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</si>
  <si>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</si>
  <si>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</si>
  <si>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</si>
  <si>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</si>
  <si>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</si>
  <si>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</si>
  <si>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</si>
  <si>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</si>
  <si>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</si>
  <si>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</si>
  <si>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</si>
  <si>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</si>
  <si>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</si>
  <si>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</si>
  <si>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</si>
  <si>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</si>
  <si>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</si>
  <si>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</si>
  <si>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</si>
  <si>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</si>
  <si>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</si>
  <si>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</si>
  <si>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</si>
  <si>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</si>
  <si>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</si>
  <si>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</si>
  <si>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</si>
  <si>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</si>
  <si>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</si>
  <si>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</si>
  <si>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</si>
  <si>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</si>
  <si>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</si>
  <si>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</si>
  <si>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</si>
  <si>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</si>
  <si>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</si>
  <si>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</si>
  <si>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</si>
  <si>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</si>
  <si>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</si>
  <si>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</si>
  <si>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</si>
  <si>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</si>
  <si>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</si>
  <si>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</si>
  <si>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</si>
  <si>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</si>
  <si>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</si>
  <si>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</si>
  <si>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</si>
  <si>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</si>
  <si>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</si>
  <si>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</si>
  <si>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</si>
  <si>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</si>
  <si>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</si>
  <si>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</si>
  <si>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</si>
  <si>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</si>
  <si>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</si>
  <si>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</si>
  <si>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</si>
  <si>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</si>
  <si>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</si>
  <si>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</si>
  <si>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</si>
  <si>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</si>
  <si>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</si>
  <si>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</si>
  <si>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</si>
  <si>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</si>
  <si>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</si>
  <si>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</si>
  <si>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</si>
  <si>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</si>
  <si>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</si>
  <si>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</si>
  <si>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</si>
  <si>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</si>
  <si>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</si>
  <si>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</si>
  <si>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</si>
  <si>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</si>
  <si>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</si>
  <si>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</si>
  <si>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</si>
  <si>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</si>
  <si>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</si>
  <si>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</si>
  <si>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</si>
  <si>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</si>
  <si>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</si>
  <si>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</si>
  <si>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</si>
  <si>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</si>
  <si>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</si>
  <si>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</si>
  <si>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</si>
  <si>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</si>
  <si>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</si>
  <si>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</si>
  <si>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</si>
  <si>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</si>
  <si>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</si>
  <si>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</si>
  <si>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</si>
  <si>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</si>
  <si>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</si>
  <si>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</si>
  <si>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</si>
  <si>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</si>
  <si>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</si>
  <si>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</si>
  <si>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</si>
  <si>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</si>
  <si>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</si>
  <si>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</si>
  <si>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</si>
  <si>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</si>
  <si>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</si>
  <si>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</si>
  <si>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</si>
  <si>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</si>
  <si>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</si>
  <si>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</si>
  <si>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</si>
  <si>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</si>
  <si>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</si>
  <si>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</si>
  <si>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</si>
  <si>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</si>
  <si>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</si>
  <si>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</si>
  <si>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</si>
  <si>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</si>
  <si>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</si>
  <si>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</si>
  <si>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</si>
  <si>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</si>
  <si>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</si>
  <si>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</si>
  <si>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</si>
  <si>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</si>
  <si>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</si>
  <si>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</si>
  <si>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</si>
  <si>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</si>
  <si>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</si>
  <si>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</si>
  <si>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</si>
  <si>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</si>
  <si>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</si>
  <si>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</si>
  <si>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</si>
  <si>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</si>
  <si>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</si>
  <si>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</si>
  <si>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</si>
  <si>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</si>
  <si>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</si>
  <si>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</si>
  <si>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</si>
  <si>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</si>
  <si>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</si>
  <si>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</si>
  <si>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</si>
  <si>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</si>
  <si>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</si>
  <si>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</si>
  <si>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</si>
  <si>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</si>
  <si>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</si>
  <si>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</si>
  <si>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</si>
  <si>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</si>
  <si>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</si>
  <si>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</si>
  <si>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</si>
  <si>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</si>
  <si>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</si>
  <si>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</si>
  <si>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</si>
  <si>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</si>
  <si>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</si>
  <si>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</si>
  <si>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</si>
  <si>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</si>
  <si>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</si>
  <si>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</si>
  <si>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</si>
  <si>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</si>
  <si>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</si>
  <si>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</si>
  <si>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</si>
  <si>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</si>
  <si>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</si>
  <si>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</si>
  <si>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</si>
  <si>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</si>
  <si>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</si>
  <si>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</si>
  <si>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</si>
  <si>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</si>
  <si>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</si>
  <si>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</si>
  <si>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</si>
  <si>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</si>
  <si>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</si>
  <si>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</si>
  <si>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</si>
  <si>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</si>
  <si>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</si>
  <si>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</si>
  <si>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</si>
  <si>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</si>
  <si>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</si>
  <si>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</si>
  <si>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</si>
  <si>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</si>
  <si>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</si>
  <si>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</si>
  <si>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</si>
  <si>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</si>
  <si>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</si>
  <si>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</si>
  <si>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</si>
  <si>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</si>
  <si>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</si>
  <si>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</si>
  <si>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</si>
  <si>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</si>
  <si>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</si>
  <si>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</si>
  <si>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</si>
  <si>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</si>
  <si>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</si>
  <si>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</si>
  <si>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</si>
  <si>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</si>
  <si>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</si>
  <si>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</si>
  <si>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</si>
  <si>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</si>
  <si>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</si>
  <si>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</si>
  <si>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</si>
  <si>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</si>
  <si>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</si>
  <si>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</si>
  <si>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</si>
  <si>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</si>
  <si>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</si>
  <si>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</si>
  <si>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</si>
  <si>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</si>
  <si>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</si>
  <si>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</si>
  <si>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</si>
  <si>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</si>
  <si>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</si>
  <si>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</si>
  <si>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</si>
  <si>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</si>
  <si>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</si>
  <si>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</si>
  <si>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</si>
  <si>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</si>
  <si>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</si>
  <si>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</si>
  <si>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</si>
  <si>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</si>
  <si>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</si>
  <si>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</si>
  <si>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</si>
  <si>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</si>
  <si>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</si>
  <si>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</si>
  <si>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</si>
  <si>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</si>
  <si>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</si>
  <si>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</si>
  <si>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</si>
  <si>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</si>
  <si>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</si>
  <si>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</si>
  <si>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</si>
  <si>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</si>
  <si>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</si>
  <si>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</si>
  <si>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</si>
  <si>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</si>
  <si>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</si>
  <si>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</si>
  <si>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</si>
  <si>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</si>
  <si>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</si>
  <si>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</si>
  <si>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</si>
  <si>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</si>
  <si>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</si>
  <si>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</si>
  <si>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</si>
  <si>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</si>
  <si>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</si>
  <si>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</si>
  <si>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</si>
  <si>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</si>
  <si>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</si>
  <si>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</si>
  <si>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</si>
  <si>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</si>
  <si>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</si>
  <si>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</si>
  <si>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</si>
  <si>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</si>
  <si>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</si>
  <si>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</si>
  <si>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</si>
  <si>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</si>
  <si>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</si>
  <si>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</si>
  <si>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</si>
  <si>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</si>
  <si>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</si>
  <si>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</si>
  <si>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</si>
  <si>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</si>
  <si>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</si>
  <si>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</si>
  <si>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</si>
  <si>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</si>
  <si>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</si>
  <si>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</si>
  <si>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</si>
  <si>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</si>
  <si>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</si>
  <si>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</si>
  <si>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</si>
  <si>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</si>
  <si>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</si>
  <si>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</si>
  <si>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</si>
  <si>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</si>
  <si>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</si>
  <si>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</si>
  <si>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</si>
  <si>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</si>
  <si>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</si>
  <si>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</si>
  <si>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</si>
  <si>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</si>
  <si>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</si>
  <si>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</si>
  <si>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</si>
  <si>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</si>
  <si>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</si>
  <si>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</si>
  <si>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</si>
  <si>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</si>
  <si>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</si>
  <si>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</si>
  <si>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</si>
  <si>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</si>
  <si>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</si>
  <si>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</si>
  <si>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</si>
  <si>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</si>
  <si>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</si>
  <si>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</si>
  <si>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</si>
  <si>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</si>
  <si>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</si>
  <si>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</si>
  <si>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</si>
  <si>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</si>
  <si>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</si>
  <si>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</si>
  <si>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</si>
  <si>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</si>
  <si>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</si>
  <si>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</si>
  <si>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</si>
  <si>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</si>
  <si>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</si>
  <si>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</si>
  <si>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</si>
  <si>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</si>
  <si>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</si>
  <si>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</si>
  <si>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</si>
  <si>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</si>
  <si>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</si>
  <si>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</si>
  <si>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</si>
  <si>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</si>
  <si>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</si>
  <si>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</si>
  <si>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</si>
  <si>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</si>
  <si>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</si>
  <si>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</si>
  <si>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</si>
  <si>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</si>
  <si>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</si>
  <si>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</si>
  <si>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</si>
  <si>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</si>
  <si>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</si>
  <si>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</si>
  <si>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</si>
  <si>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</si>
  <si>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</si>
  <si>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</si>
  <si>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</si>
  <si>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</si>
  <si>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</si>
  <si>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</si>
  <si>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</si>
  <si>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</si>
  <si>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</si>
  <si>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</si>
  <si>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</si>
  <si>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</si>
  <si>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</si>
  <si>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</si>
  <si>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</si>
  <si>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</si>
  <si>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</si>
  <si>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</si>
  <si>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</si>
  <si>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</si>
  <si>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</si>
  <si>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</si>
  <si>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</si>
  <si>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</si>
  <si>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</si>
  <si>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</si>
  <si>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</si>
  <si>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</si>
  <si>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</si>
  <si>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</si>
  <si>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</si>
  <si>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</si>
  <si>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</si>
  <si>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</si>
  <si>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</si>
  <si>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</si>
  <si>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</si>
  <si>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</si>
  <si>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</si>
  <si>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</si>
  <si>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</si>
  <si>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</si>
  <si>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</si>
  <si>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</si>
  <si>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</si>
  <si>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</si>
  <si>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</si>
  <si>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</si>
  <si>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</si>
  <si>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</si>
  <si>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</si>
  <si>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</si>
  <si>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</si>
  <si>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</si>
  <si>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</si>
  <si>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</si>
  <si>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</si>
  <si>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</si>
  <si>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</si>
  <si>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</si>
  <si>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</si>
  <si>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</si>
  <si>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</si>
  <si>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</si>
  <si>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</si>
  <si>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</si>
  <si>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</si>
  <si>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</si>
  <si>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</si>
  <si>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</si>
  <si>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</si>
  <si>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</si>
  <si>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</si>
  <si>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</si>
  <si>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</si>
  <si>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</si>
  <si>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</si>
  <si>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</si>
  <si>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</si>
  <si>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</si>
  <si>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</si>
  <si>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</si>
  <si>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</si>
  <si>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</si>
  <si>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</si>
  <si>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</si>
  <si>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</si>
  <si>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</si>
  <si>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</si>
  <si>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</si>
  <si>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</si>
  <si>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</si>
  <si>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</si>
  <si>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</si>
  <si>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</si>
  <si>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</si>
  <si>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</si>
  <si>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</si>
  <si>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</si>
  <si>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</si>
  <si>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</si>
  <si>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</si>
  <si>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</si>
  <si>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</si>
  <si>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</si>
  <si>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</si>
  <si>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</si>
  <si>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</si>
  <si>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</si>
  <si>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</si>
  <si>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</si>
  <si>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</si>
  <si>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</si>
  <si>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</si>
  <si>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</si>
  <si>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</si>
  <si>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</si>
  <si>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</si>
  <si>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</si>
  <si>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</si>
  <si>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</si>
  <si>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</si>
  <si>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</si>
  <si>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</si>
  <si>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</si>
  <si>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</si>
  <si>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</si>
  <si>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</si>
  <si>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</si>
  <si>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</si>
  <si>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</si>
  <si>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</si>
  <si>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</si>
  <si>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</si>
  <si>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</si>
  <si>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</si>
  <si>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</si>
  <si>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</si>
  <si>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</si>
  <si>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</si>
  <si>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</si>
  <si>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</si>
  <si>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</si>
  <si>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</si>
  <si>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</si>
  <si>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</si>
  <si>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</si>
  <si>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</si>
  <si>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</si>
  <si>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</si>
  <si>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</si>
  <si>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</si>
  <si>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</si>
  <si>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</si>
  <si>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</si>
  <si>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</si>
  <si>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</si>
  <si>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</si>
  <si>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</si>
  <si>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</si>
  <si>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</si>
  <si>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</si>
  <si>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</si>
  <si>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</si>
  <si>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</si>
  <si>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</si>
  <si>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</si>
  <si>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</si>
  <si>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</si>
  <si>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</si>
  <si>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</si>
  <si>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</si>
  <si>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</si>
  <si>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</si>
  <si>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</si>
  <si>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</si>
  <si>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</si>
  <si>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</si>
  <si>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</si>
  <si>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</si>
  <si>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</si>
  <si>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</si>
  <si>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</si>
  <si>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</si>
  <si>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</si>
  <si>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</si>
  <si>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</si>
  <si>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</si>
  <si>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</si>
  <si>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</si>
  <si>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</si>
  <si>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</si>
  <si>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</si>
  <si>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</si>
  <si>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</si>
  <si>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</si>
  <si>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</si>
  <si>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</si>
  <si>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</si>
  <si>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</si>
  <si>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</si>
  <si>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</si>
  <si>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</si>
  <si>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</si>
  <si>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</si>
  <si>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</si>
  <si>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</si>
  <si>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</si>
  <si>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</si>
  <si>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</si>
  <si>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</si>
  <si>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</si>
  <si>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</si>
  <si>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</si>
  <si>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</si>
  <si>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</si>
  <si>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</si>
  <si>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</si>
  <si>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</si>
  <si>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</si>
  <si>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</si>
  <si>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</si>
  <si>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</si>
  <si>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</si>
  <si>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</si>
  <si>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</si>
  <si>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</si>
  <si>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</si>
  <si>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</si>
  <si>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</si>
  <si>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</si>
  <si>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</si>
  <si>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</si>
  <si>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</si>
  <si>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</si>
  <si>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</si>
  <si>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</si>
  <si>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</si>
  <si>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</si>
  <si>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</si>
  <si>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</si>
  <si>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</si>
  <si>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</si>
  <si>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</si>
  <si>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</si>
  <si>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</si>
  <si>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</si>
  <si>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</si>
  <si>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</si>
  <si>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</si>
  <si>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</si>
  <si>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</si>
  <si>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</si>
  <si>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</si>
  <si>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</si>
  <si>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</si>
  <si>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</si>
  <si>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</si>
  <si>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</si>
  <si>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</si>
  <si>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</si>
  <si>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</si>
  <si>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</si>
  <si>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</si>
  <si>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</si>
  <si>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</si>
  <si>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</si>
  <si>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</si>
  <si>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</si>
  <si>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</si>
  <si>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</si>
  <si>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</si>
  <si>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</si>
  <si>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</si>
  <si>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</si>
  <si>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</si>
  <si>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</si>
  <si>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</si>
  <si>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</si>
  <si>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</si>
  <si>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</si>
  <si>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</si>
  <si>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</si>
  <si>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</si>
  <si>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</si>
  <si>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</si>
  <si>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</si>
  <si>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</si>
  <si>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</si>
  <si>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</si>
  <si>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</si>
  <si>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</si>
  <si>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</si>
  <si>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</si>
  <si>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</si>
  <si>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</si>
  <si>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</si>
  <si>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</si>
  <si>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</si>
  <si>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</si>
  <si>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</si>
  <si>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</si>
  <si>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</si>
  <si>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</si>
  <si>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</si>
  <si>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</si>
  <si>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</si>
  <si>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</si>
  <si>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</si>
  <si>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</si>
  <si>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</si>
  <si>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</si>
  <si>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</si>
  <si>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</si>
  <si>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</si>
  <si>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</si>
  <si>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</si>
  <si>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</si>
  <si>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</si>
  <si>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</si>
  <si>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</si>
  <si>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</si>
  <si>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</si>
  <si>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</si>
  <si>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</si>
  <si>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</si>
  <si>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</si>
  <si>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</si>
  <si>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</si>
  <si>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</si>
  <si>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</si>
  <si>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</si>
  <si>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</si>
  <si>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</si>
  <si>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</si>
  <si>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</si>
  <si>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</si>
  <si>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</si>
  <si>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</si>
  <si>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</si>
  <si>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</si>
  <si>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</si>
  <si>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</si>
  <si>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</si>
  <si>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</si>
  <si>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</si>
  <si>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</si>
  <si>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</si>
  <si>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</si>
  <si>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</si>
  <si>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</si>
  <si>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</si>
  <si>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</si>
  <si>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</si>
  <si>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</si>
  <si>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</si>
  <si>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</si>
  <si>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</si>
  <si>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</si>
  <si>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</si>
  <si>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</si>
  <si>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</si>
  <si>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</si>
  <si>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</si>
  <si>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</si>
  <si>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</si>
  <si>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</si>
  <si>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</si>
  <si>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</si>
  <si>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</si>
  <si>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</si>
  <si>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</si>
  <si>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</si>
  <si>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</si>
  <si>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</si>
  <si>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</si>
  <si>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</si>
  <si>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</si>
  <si>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</si>
  <si>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</si>
  <si>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</si>
  <si>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</si>
  <si>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</si>
  <si>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</si>
  <si>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</si>
  <si>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</si>
  <si>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</si>
  <si>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</si>
  <si>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</si>
  <si>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</si>
  <si>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</si>
  <si>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</si>
  <si>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</si>
  <si>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</si>
  <si>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</si>
  <si>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</si>
  <si>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</si>
  <si>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</si>
  <si>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</si>
  <si>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</si>
  <si>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</si>
  <si>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</si>
  <si>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</si>
  <si>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</si>
  <si>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</si>
  <si>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</si>
  <si>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</si>
  <si>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</si>
  <si>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</si>
  <si>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</si>
  <si>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</si>
  <si>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</si>
  <si>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</si>
  <si>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</si>
  <si>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</si>
  <si>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</si>
  <si>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</si>
  <si>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</si>
  <si>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</si>
  <si>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</si>
  <si>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</si>
  <si>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</si>
  <si>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</si>
  <si>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</si>
  <si>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</si>
  <si>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</si>
  <si>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</si>
  <si>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</si>
  <si>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</si>
  <si>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</si>
  <si>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</si>
  <si>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</si>
  <si>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</si>
  <si>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</si>
  <si>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</si>
  <si>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</si>
  <si>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</si>
  <si>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</si>
  <si>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</si>
  <si>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</si>
  <si>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</si>
  <si>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</si>
  <si>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</si>
  <si>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</si>
  <si>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</si>
  <si>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</si>
  <si>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</si>
  <si>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</si>
  <si>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</si>
  <si>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</si>
  <si>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</si>
  <si>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</si>
  <si>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</si>
  <si>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</si>
  <si>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</si>
  <si>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</si>
  <si>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</si>
  <si>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</si>
  <si>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</si>
  <si>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</si>
  <si>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</si>
  <si>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</si>
  <si>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</si>
  <si>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</si>
  <si>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</si>
  <si>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</si>
  <si>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</si>
  <si>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</si>
  <si>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</si>
  <si>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</si>
  <si>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</si>
  <si>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</si>
  <si>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</si>
  <si>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</si>
  <si>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</si>
  <si>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</si>
  <si>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</si>
  <si>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</si>
  <si>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</si>
  <si>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</si>
  <si>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</si>
  <si>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</si>
  <si>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</si>
  <si>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</si>
  <si>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</si>
  <si>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</si>
  <si>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</si>
  <si>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</si>
  <si>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</si>
  <si>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</si>
  <si>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</si>
  <si>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</si>
  <si>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</si>
  <si>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</si>
  <si>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</si>
  <si>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</si>
  <si>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</si>
  <si>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</si>
  <si>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</si>
  <si>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</si>
  <si>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</si>
  <si>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</si>
  <si>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</si>
  <si>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</si>
  <si>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</si>
  <si>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</si>
  <si>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</si>
  <si>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</si>
  <si>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</si>
  <si>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</si>
  <si>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</si>
  <si>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</si>
  <si>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</si>
  <si>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</si>
  <si>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</si>
  <si>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</si>
  <si>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</si>
  <si>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</si>
  <si>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</si>
  <si>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</si>
  <si>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</si>
  <si>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</si>
  <si>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</si>
  <si>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</si>
  <si>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</si>
  <si>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</si>
  <si>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</si>
  <si>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</si>
  <si>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</si>
  <si>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</si>
  <si>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</si>
  <si>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</si>
  <si>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</si>
  <si>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</si>
  <si>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</si>
  <si>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</si>
  <si>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</si>
  <si>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</si>
  <si>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</si>
  <si>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</si>
  <si>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</si>
  <si>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</si>
  <si>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</si>
  <si>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</si>
  <si>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</si>
  <si>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</si>
  <si>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</si>
  <si>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</si>
  <si>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</si>
  <si>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</si>
  <si>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</si>
  <si>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</si>
  <si>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</si>
  <si>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</si>
  <si>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</si>
  <si>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</si>
  <si>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</si>
  <si>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</si>
  <si>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</si>
  <si>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</si>
  <si>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</si>
  <si>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</si>
  <si>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</si>
  <si>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</si>
  <si>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</si>
  <si>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</si>
  <si>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</si>
  <si>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</si>
  <si>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</si>
  <si>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</si>
  <si>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</si>
  <si>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</si>
  <si>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</si>
  <si>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</si>
  <si>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</si>
  <si>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</si>
  <si>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</si>
  <si>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</si>
  <si>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</si>
  <si>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</si>
  <si>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</si>
  <si>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</si>
  <si>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</si>
  <si>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</si>
  <si>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</si>
  <si>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</si>
  <si>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</si>
  <si>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</si>
  <si>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</si>
  <si>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</si>
  <si>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</si>
  <si>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</si>
  <si>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</si>
  <si>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</si>
  <si>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</si>
  <si>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</si>
  <si>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</si>
  <si>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</si>
  <si>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</si>
  <si>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</si>
  <si>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</si>
  <si>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</si>
  <si>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</si>
  <si>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</si>
  <si>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</si>
  <si>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</si>
  <si>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</si>
  <si>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</si>
  <si>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</si>
  <si>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</si>
  <si>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</si>
  <si>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</si>
  <si>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</si>
  <si>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</si>
  <si>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</si>
  <si>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</si>
  <si>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</si>
  <si>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</si>
  <si>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</si>
  <si>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</si>
  <si>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</si>
  <si>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</si>
  <si>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</si>
  <si>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</si>
  <si>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</si>
  <si>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</si>
  <si>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</si>
  <si>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</si>
  <si>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</si>
  <si>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</si>
  <si>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</si>
  <si>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</si>
  <si>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</si>
  <si>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</si>
  <si>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</si>
  <si>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</si>
  <si>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</si>
  <si>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</si>
  <si>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</si>
  <si>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</si>
  <si>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</si>
  <si>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</si>
  <si>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</si>
  <si>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</si>
  <si>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</si>
  <si>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</si>
  <si>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</si>
  <si>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</si>
  <si>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</si>
  <si>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</si>
  <si>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</si>
  <si>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</si>
  <si>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</si>
  <si>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</si>
  <si>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</si>
  <si>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</si>
  <si>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</si>
  <si>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</si>
  <si>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</si>
  <si>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</si>
  <si>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</si>
  <si>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</si>
  <si>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</si>
  <si>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</si>
  <si>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</si>
  <si>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</si>
  <si>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</si>
  <si>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</si>
  <si>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</si>
  <si>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</si>
  <si>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</si>
  <si>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</si>
  <si>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</si>
  <si>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</si>
  <si>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</si>
  <si>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</si>
  <si>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</si>
  <si>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</si>
  <si>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</si>
  <si>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</si>
  <si>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</si>
  <si>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</si>
  <si>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</si>
  <si>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</si>
  <si>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</si>
  <si>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</si>
  <si>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</si>
  <si>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</si>
  <si>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</si>
  <si>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</si>
  <si>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</si>
  <si>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</si>
  <si>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</si>
  <si>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</si>
  <si>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</si>
  <si>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</si>
  <si>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</si>
  <si>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</si>
  <si>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</si>
  <si>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</si>
  <si>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</si>
  <si>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</si>
  <si>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</si>
  <si>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</si>
  <si>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</si>
  <si>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</si>
  <si>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</si>
  <si>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</si>
  <si>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</si>
  <si>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</si>
  <si>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</si>
  <si>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</si>
  <si>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</si>
  <si>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</si>
  <si>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</si>
  <si>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</si>
  <si>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</si>
  <si>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</si>
  <si>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</si>
  <si>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</si>
  <si>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</si>
  <si>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</si>
  <si>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</si>
  <si>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</si>
  <si>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</si>
  <si>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</si>
  <si>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</si>
  <si>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</si>
  <si>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</si>
  <si>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</si>
  <si>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</si>
  <si>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</si>
  <si>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</si>
  <si>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</si>
  <si>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</si>
  <si>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</si>
  <si>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</si>
  <si>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</si>
  <si>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</si>
  <si>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</si>
  <si>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</si>
  <si>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</si>
  <si>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</si>
  <si>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</si>
  <si>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</si>
  <si>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</si>
  <si>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</si>
  <si>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</si>
  <si>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</si>
  <si>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</si>
  <si>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</si>
  <si>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</si>
  <si>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</si>
  <si>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</si>
  <si>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</si>
  <si>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</si>
  <si>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</si>
  <si>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</si>
  <si>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</si>
  <si>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</si>
  <si>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</si>
  <si>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</si>
  <si>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</si>
  <si>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</si>
  <si>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</si>
  <si>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</si>
  <si>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</si>
  <si>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</si>
  <si>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</si>
  <si>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</si>
  <si>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</si>
  <si>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</si>
  <si>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</si>
  <si>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</si>
  <si>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</si>
  <si>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</si>
  <si>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</si>
  <si>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</si>
  <si>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</si>
  <si>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</si>
  <si>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</si>
  <si>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</si>
  <si>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</si>
  <si>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</si>
  <si>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</si>
  <si>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</si>
  <si>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</si>
  <si>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</si>
  <si>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</si>
  <si>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</si>
  <si>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</si>
  <si>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</si>
  <si>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</si>
  <si>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</si>
  <si>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</si>
  <si>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</si>
  <si>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</si>
  <si>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</si>
  <si>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</si>
  <si>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</si>
  <si>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</si>
  <si>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</si>
  <si>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</si>
  <si>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</si>
  <si>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</si>
  <si>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</si>
  <si>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</si>
  <si>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</si>
  <si>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</si>
  <si>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</si>
  <si>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</si>
  <si>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</si>
  <si>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</si>
  <si>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</si>
  <si>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</si>
  <si>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</si>
  <si>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</si>
  <si>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</si>
  <si>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</si>
  <si>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</si>
  <si>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</si>
  <si>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</si>
  <si>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</si>
  <si>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</si>
  <si>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</si>
  <si>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</si>
  <si>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</si>
  <si>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</si>
  <si>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</si>
  <si>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</si>
  <si>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</si>
  <si>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</si>
  <si>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</si>
  <si>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</si>
  <si>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</si>
  <si>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</si>
  <si>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</si>
  <si>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</si>
  <si>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</si>
  <si>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</si>
  <si>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</si>
  <si>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</si>
  <si>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</si>
  <si>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</si>
  <si>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</si>
  <si>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</si>
  <si>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</si>
  <si>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</si>
  <si>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</si>
  <si>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</si>
  <si>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</si>
  <si>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</si>
  <si>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</si>
  <si>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</si>
  <si>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</si>
  <si>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</si>
  <si>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</si>
  <si>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</si>
  <si>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</si>
  <si>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</si>
  <si>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</si>
  <si>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</si>
  <si>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</si>
  <si>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</si>
  <si>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</si>
  <si>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</si>
  <si>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</si>
  <si>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</si>
  <si>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</si>
  <si>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</si>
  <si>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</si>
  <si>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</si>
  <si>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</si>
  <si>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</si>
  <si>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</si>
  <si>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</si>
  <si>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</si>
  <si>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</si>
  <si>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</si>
  <si>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</si>
  <si>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</si>
  <si>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</si>
  <si>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</si>
  <si>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</si>
  <si>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</si>
  <si>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</si>
  <si>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</si>
  <si>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</si>
  <si>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</si>
  <si>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</si>
  <si>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</si>
  <si>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</si>
  <si>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</si>
  <si>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</si>
  <si>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</si>
  <si>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</si>
  <si>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</si>
  <si>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</si>
  <si>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</si>
  <si>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</si>
  <si>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</si>
  <si>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</si>
  <si>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</si>
  <si>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</si>
  <si>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</si>
  <si>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</si>
  <si>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</si>
  <si>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</si>
  <si>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</si>
  <si>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</si>
  <si>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</si>
  <si>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</si>
  <si>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</si>
  <si>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</si>
  <si>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</si>
  <si>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</si>
  <si>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</si>
  <si>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</si>
  <si>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</si>
  <si>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</si>
  <si>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</si>
  <si>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</si>
  <si>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</si>
  <si>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</si>
  <si>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</si>
  <si>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</si>
  <si>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</si>
  <si>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</si>
  <si>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</si>
  <si>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</si>
  <si>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</si>
  <si>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</si>
  <si>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</si>
  <si>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</si>
  <si>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</si>
  <si>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</si>
  <si>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</si>
  <si>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</si>
  <si>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</si>
  <si>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</si>
  <si>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</si>
  <si>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</si>
  <si>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</si>
  <si>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</si>
  <si>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</si>
  <si>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</si>
  <si>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</si>
  <si>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</si>
  <si>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</si>
  <si>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</si>
  <si>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</si>
  <si>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</si>
  <si>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</si>
  <si>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</si>
  <si>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</si>
  <si>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</si>
  <si>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</si>
  <si>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</si>
  <si>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</si>
  <si>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</si>
  <si>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</si>
  <si>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</si>
  <si>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</si>
  <si>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</si>
  <si>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</si>
  <si>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</si>
  <si>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</si>
  <si>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</si>
  <si>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</si>
  <si>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</si>
  <si>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</si>
  <si>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</si>
  <si>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</si>
  <si>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</si>
  <si>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</si>
  <si>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</si>
  <si>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</si>
  <si>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</si>
  <si>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</si>
  <si>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</si>
  <si>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</si>
  <si>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</si>
  <si>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</si>
  <si>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</si>
  <si>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</si>
  <si>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</si>
  <si>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</si>
  <si>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</si>
  <si>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</si>
  <si>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</si>
  <si>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</si>
  <si>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</si>
  <si>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</si>
  <si>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</si>
  <si>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</si>
  <si>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</si>
  <si>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</si>
  <si>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</si>
  <si>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</si>
  <si>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</si>
  <si>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</si>
  <si>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</si>
  <si>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</si>
  <si>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</si>
  <si>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</si>
  <si>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</si>
  <si>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</si>
  <si>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</si>
  <si>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</si>
  <si>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</si>
  <si>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</si>
  <si>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</si>
  <si>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</si>
  <si>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</si>
  <si>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</si>
  <si>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</si>
  <si>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</si>
  <si>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</si>
  <si>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</si>
  <si>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</si>
  <si>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</si>
  <si>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</si>
  <si>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</si>
  <si>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</si>
  <si>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</si>
  <si>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</si>
  <si>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</si>
  <si>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</si>
  <si>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</si>
  <si>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</si>
  <si>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</si>
  <si>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</si>
  <si>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</si>
  <si>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</si>
  <si>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</si>
  <si>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</si>
  <si>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</si>
  <si>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</si>
  <si>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</si>
  <si>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</si>
  <si>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</si>
  <si>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</si>
  <si>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</si>
  <si>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</si>
  <si>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</si>
  <si>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</si>
  <si>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</si>
  <si>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</si>
  <si>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</si>
  <si>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</si>
  <si>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</si>
  <si>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</si>
  <si>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</si>
  <si>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</si>
  <si>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</si>
  <si>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</si>
  <si>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</si>
  <si>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</si>
  <si>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</si>
  <si>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</si>
  <si>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</si>
  <si>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</si>
  <si>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</si>
  <si>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</si>
  <si>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</si>
  <si>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</si>
  <si>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</si>
  <si>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</si>
  <si>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</si>
  <si>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</si>
  <si>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</si>
  <si>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</si>
  <si>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</si>
  <si>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</si>
  <si>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</si>
  <si>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</si>
  <si>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</si>
  <si>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</si>
  <si>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</si>
  <si>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</si>
  <si>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</si>
  <si>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</si>
  <si>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</si>
  <si>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</si>
  <si>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</si>
  <si>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</si>
  <si>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</si>
  <si>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</si>
  <si>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</si>
  <si>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</si>
  <si>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</si>
  <si>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</si>
  <si>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</si>
  <si>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</si>
  <si>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</si>
  <si>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</si>
  <si>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</si>
  <si>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</si>
  <si>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</si>
  <si>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</si>
  <si>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</si>
  <si>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</si>
  <si>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</si>
  <si>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</si>
  <si>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</si>
  <si>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</si>
  <si>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</si>
  <si>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</si>
  <si>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</si>
  <si>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</si>
  <si>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</si>
  <si>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</si>
  <si>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</si>
  <si>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</si>
  <si>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</si>
  <si>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</si>
  <si>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</si>
  <si>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</si>
  <si>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</si>
  <si>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</si>
  <si>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</si>
  <si>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</si>
  <si>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</si>
  <si>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</si>
  <si>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</si>
  <si>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</si>
  <si>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</si>
  <si>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</si>
  <si>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</si>
  <si>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</si>
  <si>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</si>
  <si>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</si>
  <si>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</si>
  <si>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</si>
  <si>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</si>
  <si>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</si>
  <si>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</si>
  <si>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</si>
  <si>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</si>
  <si>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</si>
  <si>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</si>
  <si>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</si>
  <si>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</si>
  <si>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</si>
  <si>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</si>
  <si>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</si>
  <si>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</si>
  <si>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</si>
  <si>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</si>
  <si>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</si>
  <si>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</si>
  <si>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</si>
  <si>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</si>
  <si>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</si>
  <si>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</si>
  <si>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</si>
  <si>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</si>
  <si>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</si>
  <si>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</si>
  <si>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</si>
  <si>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</si>
  <si>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</si>
  <si>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</si>
  <si>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</si>
  <si>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</si>
  <si>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</si>
  <si>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</si>
  <si>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</si>
  <si>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</si>
  <si>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</si>
  <si>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</si>
  <si>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</si>
  <si>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</si>
  <si>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</si>
  <si>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</si>
  <si>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</si>
  <si>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</si>
  <si>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</si>
  <si>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</si>
  <si>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</si>
  <si>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</si>
  <si>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</si>
  <si>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</si>
  <si>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</si>
  <si>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</si>
  <si>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</si>
  <si>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</si>
  <si>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</si>
  <si>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</si>
  <si>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</si>
  <si>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</si>
  <si>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</si>
  <si>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</si>
  <si>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</si>
  <si>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</si>
  <si>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</si>
  <si>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</si>
  <si>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</si>
  <si>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</si>
  <si>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</si>
  <si>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</si>
  <si>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</si>
  <si>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</si>
  <si>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</si>
  <si>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</si>
  <si>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</si>
  <si>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</si>
  <si>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</si>
  <si>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</si>
  <si>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</si>
  <si>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</si>
  <si>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</si>
  <si>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</si>
  <si>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</si>
  <si>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</si>
  <si>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</si>
  <si>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</si>
  <si>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</si>
  <si>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</si>
  <si>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</si>
  <si>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</si>
  <si>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</si>
  <si>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</si>
  <si>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</si>
  <si>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</si>
  <si>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</si>
  <si>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</si>
  <si>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</si>
  <si>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</si>
  <si>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</si>
  <si>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</si>
  <si>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</si>
  <si>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</si>
  <si>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</si>
  <si>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</si>
  <si>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</si>
  <si>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</si>
  <si>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</si>
  <si>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</si>
  <si>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</si>
  <si>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</si>
  <si>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</si>
  <si>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</si>
  <si>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</si>
  <si>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</si>
  <si>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</si>
  <si>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</si>
  <si>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</si>
  <si>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</si>
  <si>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</si>
  <si>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</si>
  <si>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</si>
  <si>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</si>
  <si>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</si>
  <si>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</si>
  <si>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</si>
  <si>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</si>
  <si>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</si>
  <si>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</si>
  <si>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</si>
  <si>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</si>
  <si>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</si>
  <si>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</si>
  <si>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</si>
  <si>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</si>
  <si>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</si>
  <si>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</si>
  <si>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</si>
  <si>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</si>
  <si>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</si>
  <si>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</si>
  <si>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</si>
  <si>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</si>
  <si>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</si>
  <si>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</si>
  <si>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</si>
  <si>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</si>
  <si>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</si>
  <si>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</si>
  <si>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</si>
  <si>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</si>
  <si>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</si>
  <si>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</si>
  <si>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</si>
  <si>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</si>
  <si>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</si>
  <si>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</si>
  <si>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</si>
  <si>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</si>
  <si>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</si>
  <si>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</si>
  <si>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</si>
  <si>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</si>
  <si>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</si>
  <si>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</si>
  <si>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</si>
  <si>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</si>
  <si>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</si>
  <si>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</si>
  <si>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</si>
  <si>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</si>
  <si>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</si>
  <si>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</si>
  <si>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</si>
  <si>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</si>
  <si>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</si>
  <si>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</si>
  <si>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</si>
  <si>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</si>
  <si>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</si>
  <si>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</si>
  <si>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</si>
  <si>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</si>
  <si>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</si>
  <si>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</si>
  <si>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</si>
  <si>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</si>
  <si>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</si>
  <si>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</si>
  <si>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</si>
  <si>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</si>
  <si>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</si>
  <si>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</si>
  <si>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</si>
  <si>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</si>
  <si>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</si>
  <si>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</si>
  <si>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</si>
  <si>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</si>
  <si>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</si>
  <si>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</si>
  <si>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</si>
  <si>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</si>
  <si>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</si>
  <si>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</si>
  <si>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</si>
  <si>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</si>
  <si>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</si>
  <si>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</si>
  <si>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</si>
  <si>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</si>
  <si>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</si>
  <si>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</si>
  <si>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</si>
  <si>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</si>
  <si>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</si>
  <si>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</si>
  <si>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</si>
  <si>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</si>
  <si>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</si>
  <si>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</si>
  <si>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</si>
  <si>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</si>
  <si>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</si>
  <si>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</si>
  <si>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</si>
  <si>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</si>
  <si>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</si>
  <si>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</si>
  <si>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</si>
  <si>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</si>
  <si>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</si>
  <si>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</si>
  <si>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</si>
  <si>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</si>
  <si>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</si>
  <si>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</si>
  <si>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</si>
  <si>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</si>
  <si>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</si>
  <si>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</si>
  <si>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</si>
  <si>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</si>
  <si>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</si>
  <si>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</si>
  <si>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</si>
  <si>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</si>
  <si>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</si>
  <si>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</si>
  <si>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</si>
  <si>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</si>
  <si>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</si>
  <si>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</si>
  <si>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</si>
  <si>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</si>
  <si>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</si>
  <si>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</si>
  <si>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</si>
  <si>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</si>
  <si>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</si>
  <si>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</si>
  <si>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</si>
  <si>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</si>
  <si>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</si>
  <si>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</si>
  <si>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</si>
  <si>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</si>
  <si>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</si>
  <si>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</si>
  <si>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</si>
  <si>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</si>
  <si>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</si>
  <si>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</si>
  <si>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</si>
  <si>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</si>
  <si>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</si>
  <si>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</si>
  <si>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</si>
  <si>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</si>
  <si>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</si>
  <si>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</si>
  <si>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</si>
  <si>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</si>
  <si>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</si>
  <si>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</si>
  <si>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</si>
  <si>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</si>
  <si>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</si>
  <si>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</si>
  <si>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</si>
  <si>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</si>
  <si>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</si>
  <si>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</si>
  <si>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</si>
  <si>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</si>
  <si>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</si>
  <si>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</si>
  <si>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</si>
  <si>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</si>
  <si>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</si>
  <si>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</si>
  <si>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</si>
  <si>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</si>
  <si>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</si>
  <si>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</si>
  <si>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</si>
  <si>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</si>
  <si>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</si>
  <si>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</si>
  <si>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</si>
  <si>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</si>
  <si>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</si>
  <si>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</si>
  <si>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</si>
  <si>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</si>
  <si>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</si>
  <si>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</si>
  <si>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</si>
  <si>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</si>
  <si>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</si>
  <si>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</si>
  <si>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</si>
  <si>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</si>
  <si>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</si>
  <si>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</si>
  <si>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</si>
  <si>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</si>
  <si>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</si>
  <si>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</si>
  <si>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</si>
  <si>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</si>
  <si>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</si>
  <si>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</si>
  <si>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</si>
  <si>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</si>
  <si>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</si>
  <si>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</si>
  <si>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</si>
  <si>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</si>
  <si>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</si>
  <si>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</si>
  <si>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</si>
  <si>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</si>
  <si>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</si>
  <si>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</si>
  <si>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</si>
  <si>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</si>
  <si>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</si>
  <si>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</si>
  <si>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</si>
  <si>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</si>
  <si>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</si>
  <si>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</si>
  <si>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</si>
  <si>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</si>
  <si>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</si>
  <si>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</si>
  <si>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</si>
  <si>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</si>
  <si>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</si>
  <si>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</si>
  <si>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</si>
  <si>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</si>
  <si>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</si>
  <si>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</si>
  <si>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</si>
  <si>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</si>
  <si>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</si>
  <si>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</si>
  <si>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</si>
  <si>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</si>
  <si>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</si>
  <si>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</si>
  <si>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</si>
  <si>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</si>
  <si>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</si>
  <si>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</si>
  <si>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</si>
  <si>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</si>
  <si>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</si>
  <si>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</si>
  <si>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</si>
  <si>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</si>
  <si>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</si>
  <si>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</si>
  <si>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</si>
  <si>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</si>
  <si>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</si>
  <si>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</si>
  <si>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</si>
  <si>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</si>
  <si>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</si>
  <si>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</si>
  <si>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</si>
  <si>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</si>
  <si>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</si>
  <si>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</si>
  <si>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</si>
  <si>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</si>
  <si>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</si>
  <si>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</si>
  <si>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</si>
  <si>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</si>
  <si>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</si>
  <si>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</si>
  <si>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</si>
  <si>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</si>
  <si>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</si>
  <si>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</si>
  <si>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</si>
  <si>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</si>
  <si>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</si>
  <si>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</si>
  <si>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</si>
  <si>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</si>
  <si>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</si>
  <si>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</si>
  <si>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</si>
  <si>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</si>
  <si>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</si>
  <si>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</si>
  <si>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</si>
  <si>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</si>
  <si>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</si>
  <si>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</si>
  <si>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</si>
  <si>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</si>
  <si>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</si>
  <si>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</si>
  <si>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</si>
  <si>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</si>
  <si>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</si>
  <si>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</si>
  <si>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</si>
  <si>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</si>
  <si>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</si>
  <si>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</si>
  <si>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</si>
  <si>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</si>
  <si>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</si>
  <si>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</si>
  <si>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</si>
  <si>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</si>
  <si>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</si>
  <si>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</si>
  <si>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</si>
  <si>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</si>
  <si>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</si>
  <si>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</si>
  <si>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</si>
  <si>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</si>
  <si>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</si>
  <si>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</si>
  <si>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</si>
  <si>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</si>
  <si>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</si>
  <si>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</si>
  <si>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</si>
  <si>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</si>
  <si>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</si>
  <si>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</si>
  <si>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</si>
  <si>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</si>
  <si>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</si>
  <si>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</si>
  <si>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</si>
  <si>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</si>
  <si>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</si>
  <si>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</si>
  <si>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</si>
  <si>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</si>
  <si>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</si>
  <si>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</si>
  <si>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</si>
  <si>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</si>
  <si>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</si>
  <si>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</si>
  <si>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</si>
  <si>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</si>
  <si>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</si>
  <si>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</si>
  <si>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</si>
  <si>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</si>
  <si>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</si>
  <si>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</si>
  <si>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</si>
  <si>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</si>
  <si>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</si>
  <si>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</si>
  <si>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</si>
  <si>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</si>
  <si>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</si>
  <si>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</si>
  <si>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</si>
  <si>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</si>
  <si>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</si>
  <si>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</si>
  <si>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</si>
  <si>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</si>
  <si>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</si>
  <si>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</si>
  <si>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</si>
  <si>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</si>
  <si>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</si>
  <si>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</si>
  <si>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</si>
  <si>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</si>
  <si>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</si>
  <si>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</si>
  <si>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</si>
  <si>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</si>
  <si>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</si>
  <si>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</si>
  <si>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</si>
  <si>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</si>
  <si>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</si>
  <si>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</si>
  <si>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</si>
  <si>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</si>
  <si>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</si>
  <si>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</si>
  <si>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</si>
  <si>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</si>
  <si>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</si>
  <si>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</si>
  <si>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</si>
  <si>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</si>
  <si>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</si>
  <si>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</si>
  <si>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</si>
  <si>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</si>
  <si>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</si>
  <si>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</si>
  <si>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</si>
  <si>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</si>
  <si>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</si>
  <si>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</si>
  <si>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</si>
  <si>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</si>
  <si>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</si>
  <si>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</si>
  <si>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</si>
  <si>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</si>
  <si>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</si>
  <si>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</si>
  <si>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</si>
  <si>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</si>
  <si>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</si>
  <si>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</si>
  <si>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</si>
  <si>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</si>
  <si>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</si>
  <si>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</si>
  <si>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</si>
  <si>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</si>
  <si>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</si>
  <si>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</si>
  <si>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</si>
  <si>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</si>
  <si>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</si>
  <si>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</si>
  <si>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</si>
  <si>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</si>
  <si>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</si>
  <si>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</si>
  <si>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</si>
  <si>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</si>
  <si>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</si>
  <si>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</si>
  <si>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</si>
  <si>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</si>
  <si>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</si>
  <si>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</si>
  <si>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</si>
  <si>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</si>
  <si>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</si>
  <si>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</si>
  <si>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</si>
  <si>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</si>
  <si>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</si>
  <si>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</si>
  <si>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</si>
  <si>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</si>
  <si>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</si>
  <si>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</si>
  <si>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</si>
  <si>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</si>
  <si>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</si>
  <si>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</si>
  <si>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</si>
  <si>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</si>
  <si>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</si>
  <si>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</si>
  <si>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</si>
  <si>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</si>
  <si>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</si>
  <si>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</si>
  <si>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</si>
  <si>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</si>
  <si>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</si>
  <si>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</si>
  <si>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</si>
  <si>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</si>
  <si>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</si>
  <si>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</si>
  <si>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</si>
  <si>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</si>
  <si>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</si>
  <si>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</si>
  <si>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</si>
  <si>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</si>
  <si>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</si>
  <si>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</si>
  <si>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</si>
  <si>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</si>
  <si>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</si>
  <si>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</si>
  <si>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</si>
  <si>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</si>
  <si>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</si>
  <si>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</si>
  <si>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</si>
  <si>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</si>
  <si>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</si>
  <si>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</si>
  <si>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</si>
  <si>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</si>
  <si>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</si>
  <si>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</si>
  <si>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</si>
  <si>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</si>
  <si>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</si>
  <si>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</si>
  <si>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</si>
  <si>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</si>
  <si>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</si>
  <si>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</si>
  <si>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</si>
  <si>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</si>
  <si>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</si>
  <si>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</si>
  <si>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</si>
  <si>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</si>
  <si>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</si>
  <si>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</si>
  <si>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</si>
  <si>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</si>
  <si>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</si>
  <si>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</si>
  <si>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</si>
  <si>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</si>
  <si>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</si>
  <si>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</si>
  <si>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</si>
  <si>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</si>
  <si>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</si>
  <si>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</si>
  <si>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</si>
  <si>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</si>
  <si>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</si>
  <si>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</si>
  <si>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</si>
  <si>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</si>
  <si>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</si>
  <si>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</si>
  <si>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</si>
  <si>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</si>
  <si>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</si>
  <si>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</si>
  <si>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</si>
  <si>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</si>
  <si>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</si>
  <si>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</si>
  <si>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</si>
  <si>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</si>
  <si>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</si>
  <si>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</si>
  <si>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</si>
  <si>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</si>
  <si>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</si>
  <si>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</si>
  <si>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</si>
  <si>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</si>
  <si>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</si>
  <si>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</si>
  <si>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</si>
  <si>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</si>
  <si>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</si>
  <si>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</si>
  <si>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</si>
  <si>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</si>
  <si>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</si>
  <si>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</si>
  <si>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</si>
  <si>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</si>
  <si>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</si>
  <si>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</si>
  <si>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</si>
  <si>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</si>
  <si>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</si>
  <si>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</si>
  <si>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</si>
  <si>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</si>
  <si>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</si>
  <si>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</si>
  <si>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</si>
  <si>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</si>
  <si>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</si>
  <si>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</si>
  <si>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</si>
  <si>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</si>
  <si>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</si>
  <si>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</si>
  <si>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</si>
  <si>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</si>
  <si>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</si>
  <si>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</si>
  <si>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</si>
  <si>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</si>
  <si>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</si>
  <si>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</si>
  <si>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</si>
  <si>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</si>
  <si>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</si>
  <si>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</si>
  <si>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</si>
  <si>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</si>
  <si>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</si>
  <si>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</si>
  <si>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</si>
  <si>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</si>
  <si>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</si>
  <si>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</si>
  <si>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</si>
  <si>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</si>
  <si>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</si>
  <si>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</si>
  <si>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</si>
  <si>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</si>
  <si>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</si>
  <si>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</si>
  <si>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</si>
  <si>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</si>
  <si>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</si>
  <si>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</si>
  <si>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</si>
  <si>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</si>
  <si>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</si>
  <si>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</si>
  <si>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</si>
  <si>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</si>
  <si>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</si>
  <si>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</si>
  <si>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</si>
  <si>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</si>
  <si>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</si>
  <si>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</si>
  <si>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</si>
  <si>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</si>
  <si>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</si>
  <si>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</si>
  <si>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</si>
  <si>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</si>
  <si>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</si>
  <si>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</si>
  <si>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</si>
  <si>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</si>
  <si>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</si>
  <si>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</si>
  <si>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</si>
  <si>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</si>
  <si>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</si>
  <si>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</si>
  <si>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</si>
  <si>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</si>
  <si>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</si>
  <si>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</si>
  <si>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</si>
  <si>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</si>
  <si>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</si>
  <si>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</si>
  <si>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</si>
  <si>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</si>
  <si>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</si>
  <si>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</si>
  <si>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</si>
  <si>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</si>
  <si>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</si>
  <si>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</si>
  <si>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</si>
  <si>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</si>
  <si>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</si>
  <si>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</si>
  <si>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</si>
  <si>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</si>
  <si>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</si>
  <si>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</si>
  <si>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</si>
  <si>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</si>
  <si>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</si>
  <si>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</si>
  <si>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</si>
  <si>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</si>
  <si>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</si>
  <si>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</si>
  <si>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</si>
  <si>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</si>
  <si>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</si>
  <si>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</si>
  <si>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</si>
  <si>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</si>
  <si>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</si>
  <si>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</si>
  <si>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</si>
  <si>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</si>
  <si>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</si>
  <si>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</si>
  <si>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</si>
  <si>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</si>
  <si>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</si>
  <si>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</si>
  <si>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</si>
  <si>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</si>
  <si>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</si>
  <si>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</si>
  <si>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</si>
  <si>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</si>
  <si>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</si>
  <si>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</si>
  <si>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</si>
  <si>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</si>
  <si>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</si>
  <si>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</si>
  <si>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</si>
  <si>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</si>
  <si>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</si>
  <si>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</si>
  <si>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</si>
  <si>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</si>
  <si>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</si>
  <si>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</si>
  <si>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</si>
  <si>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</si>
  <si>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</si>
  <si>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</si>
  <si>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</si>
  <si>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</si>
  <si>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</si>
  <si>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</si>
  <si>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</si>
  <si>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</si>
  <si>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</si>
  <si>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</si>
  <si>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</si>
  <si>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</si>
  <si>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</si>
  <si>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</si>
  <si>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</si>
  <si>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</si>
  <si>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</si>
  <si>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</si>
  <si>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</si>
  <si>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</si>
  <si>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</si>
  <si>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</si>
  <si>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</si>
  <si>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</si>
  <si>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</si>
  <si>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</si>
  <si>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</si>
  <si>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</si>
  <si>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</si>
  <si>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</si>
  <si>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</si>
  <si>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</si>
  <si>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</si>
  <si>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</si>
  <si>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</si>
  <si>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</si>
  <si>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</si>
  <si>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</si>
  <si>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</si>
  <si>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</si>
  <si>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</si>
  <si>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</si>
  <si>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</si>
  <si>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</si>
  <si>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</si>
  <si>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</si>
  <si>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</si>
  <si>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</si>
  <si>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</si>
  <si>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</si>
  <si>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</si>
  <si>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</si>
  <si>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</si>
  <si>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</si>
  <si>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</si>
  <si>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</si>
  <si>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</si>
  <si>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</si>
  <si>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</si>
  <si>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</si>
  <si>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</si>
  <si>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</si>
  <si>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</si>
  <si>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</si>
  <si>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</si>
  <si>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</si>
  <si>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</si>
  <si>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</si>
  <si>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</si>
  <si>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</si>
  <si>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</si>
  <si>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</si>
  <si>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</si>
  <si>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</si>
  <si>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</si>
  <si>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</si>
  <si>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</si>
  <si>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</si>
  <si>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</si>
  <si>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</si>
  <si>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</si>
  <si>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</si>
  <si>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</si>
  <si>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</si>
  <si>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</si>
  <si>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</si>
  <si>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</si>
  <si>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</si>
  <si>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</si>
  <si>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</si>
  <si>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</si>
  <si>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</si>
  <si>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</si>
  <si>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</si>
  <si>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</si>
  <si>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</si>
  <si>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</si>
  <si>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</si>
  <si>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</si>
  <si>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</si>
  <si>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</si>
  <si>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</si>
  <si>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</si>
  <si>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</si>
  <si>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</si>
  <si>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</si>
  <si>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</si>
  <si>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</si>
  <si>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</si>
  <si>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</si>
  <si>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</si>
  <si>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</si>
  <si>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</si>
  <si>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</si>
  <si>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</si>
  <si>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</si>
  <si>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</si>
  <si>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</si>
  <si>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</si>
  <si>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</si>
  <si>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</si>
  <si>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</si>
  <si>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</si>
  <si>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</si>
  <si>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</si>
  <si>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</si>
  <si>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</si>
  <si>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</si>
  <si>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</si>
  <si>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</si>
  <si>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</si>
  <si>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</si>
  <si>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</si>
  <si>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</si>
  <si>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</si>
  <si>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</si>
  <si>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</si>
  <si>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</si>
  <si>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</si>
  <si>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</si>
  <si>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</si>
  <si>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</si>
  <si>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</si>
  <si>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</si>
  <si>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</si>
  <si>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</si>
  <si>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</si>
  <si>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</si>
  <si>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</si>
  <si>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</si>
  <si>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</si>
  <si>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</si>
  <si>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</si>
  <si>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</si>
  <si>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</si>
  <si>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</si>
  <si>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</si>
  <si>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</si>
  <si>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</si>
  <si>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</si>
  <si>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</si>
  <si>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</si>
  <si>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</si>
  <si>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</si>
  <si>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</si>
  <si>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</si>
  <si>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</si>
  <si>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</si>
  <si>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</si>
  <si>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</si>
  <si>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</si>
  <si>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</si>
  <si>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</si>
  <si>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</si>
  <si>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</si>
  <si>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</si>
  <si>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</si>
  <si>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</si>
  <si>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</si>
  <si>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</si>
  <si>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</si>
  <si>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</si>
  <si>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</si>
  <si>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</si>
  <si>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</si>
  <si>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</si>
  <si>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</si>
  <si>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</si>
  <si>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</si>
  <si>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</si>
  <si>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</si>
  <si>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</si>
  <si>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</si>
  <si>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</si>
  <si>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</si>
  <si>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</si>
  <si>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</si>
  <si>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</si>
  <si>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</si>
  <si>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</si>
  <si>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</si>
  <si>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</si>
  <si>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</si>
  <si>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</si>
  <si>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</si>
  <si>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</si>
  <si>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</si>
  <si>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</si>
  <si>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</si>
  <si>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</si>
  <si>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</si>
  <si>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</si>
  <si>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</si>
  <si>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</si>
  <si>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</si>
  <si>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</si>
  <si>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</si>
  <si>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</si>
  <si>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</si>
  <si>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</si>
  <si>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</si>
  <si>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</si>
  <si>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</si>
  <si>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</si>
  <si>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</si>
  <si>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</si>
  <si>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</si>
  <si>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</si>
  <si>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</si>
  <si>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</si>
  <si>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</si>
  <si>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</si>
  <si>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</si>
  <si>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</si>
  <si>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</si>
  <si>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</si>
  <si>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</si>
  <si>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</si>
  <si>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</si>
  <si>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</si>
  <si>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</si>
  <si>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</si>
  <si>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</si>
  <si>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</si>
  <si>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</si>
  <si>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</si>
  <si>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</si>
  <si>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</si>
  <si>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</si>
  <si>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</si>
  <si>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</si>
  <si>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</si>
  <si>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</si>
  <si>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</si>
  <si>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</si>
  <si>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</si>
  <si>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</si>
  <si>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</si>
  <si>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</si>
  <si>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</si>
  <si>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</si>
  <si>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</si>
  <si>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</si>
  <si>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</si>
  <si>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</si>
  <si>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</si>
  <si>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</si>
  <si>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</si>
  <si>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</si>
  <si>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</si>
  <si>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</si>
  <si>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</si>
  <si>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</si>
  <si>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</si>
  <si>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</si>
  <si>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</si>
  <si>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</si>
  <si>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</si>
  <si>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</si>
  <si>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</si>
  <si>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</si>
  <si>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</si>
  <si>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</si>
  <si>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</si>
  <si>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</si>
  <si>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</si>
  <si>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</si>
  <si>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</si>
  <si>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</si>
  <si>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</si>
  <si>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</si>
  <si>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</si>
  <si>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</si>
  <si>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</si>
  <si>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</si>
  <si>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</si>
  <si>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</si>
  <si>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</si>
  <si>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</si>
  <si>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</si>
  <si>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</si>
  <si>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</si>
  <si>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</si>
  <si>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</si>
  <si>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</si>
  <si>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</si>
  <si>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</si>
  <si>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</si>
  <si>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</si>
  <si>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</si>
  <si>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</si>
  <si>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</si>
  <si>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</si>
  <si>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</si>
  <si>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</si>
  <si>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</si>
  <si>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</si>
  <si>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</si>
  <si>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</si>
  <si>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</si>
  <si>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</si>
  <si>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</si>
  <si>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</si>
  <si>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</si>
  <si>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</si>
  <si>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</si>
  <si>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</si>
  <si>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</si>
  <si>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</si>
  <si>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</si>
  <si>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</si>
  <si>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</si>
  <si>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</si>
  <si>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</si>
  <si>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</si>
  <si>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</si>
  <si>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</si>
  <si>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</si>
  <si>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</si>
  <si>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</si>
  <si>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</si>
  <si>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</si>
  <si>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</si>
  <si>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</si>
  <si>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</si>
  <si>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</si>
  <si>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</si>
  <si>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</si>
  <si>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</si>
  <si>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</si>
  <si>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</si>
  <si>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</si>
  <si>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</si>
  <si>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</si>
  <si>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</si>
  <si>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</si>
  <si>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</si>
  <si>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</si>
  <si>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</si>
  <si>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</si>
  <si>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</si>
  <si>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</si>
  <si>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</si>
  <si>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</si>
  <si>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</si>
  <si>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</si>
  <si>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</si>
  <si>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</si>
  <si>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</si>
  <si>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</si>
  <si>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</si>
  <si>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</si>
  <si>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</si>
  <si>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</si>
  <si>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</si>
  <si>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</si>
  <si>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</si>
  <si>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</si>
  <si>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</si>
  <si>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</si>
  <si>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</si>
  <si>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</si>
  <si>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</si>
  <si>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</si>
  <si>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</si>
  <si>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</si>
  <si>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</si>
  <si>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</si>
  <si>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</si>
  <si>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</si>
  <si>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</si>
  <si>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</si>
  <si>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</si>
  <si>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</si>
  <si>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</si>
  <si>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</si>
  <si>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</si>
  <si>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</si>
  <si>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</si>
  <si>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</si>
  <si>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</si>
  <si>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</si>
  <si>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</si>
  <si>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</si>
  <si>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</si>
  <si>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</si>
  <si>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</si>
  <si>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</si>
  <si>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</si>
  <si>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</si>
  <si>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</si>
  <si>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</si>
  <si>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</si>
  <si>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</si>
  <si>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</si>
  <si>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</si>
  <si>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</si>
  <si>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</si>
  <si>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</si>
  <si>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</si>
  <si>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</si>
  <si>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</si>
  <si>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</si>
  <si>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</si>
  <si>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</si>
  <si>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</si>
  <si>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</si>
  <si>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</si>
  <si>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</si>
  <si>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</si>
  <si>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</si>
  <si>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</si>
  <si>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</si>
  <si>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</si>
  <si>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</si>
  <si>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</si>
  <si>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</si>
  <si>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</si>
  <si>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</si>
  <si>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</si>
  <si>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</si>
  <si>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</si>
  <si>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</si>
  <si>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</si>
  <si>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</si>
  <si>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</si>
  <si>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</si>
  <si>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</si>
  <si>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</si>
  <si>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</si>
  <si>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</si>
  <si>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</si>
  <si>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</si>
  <si>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</si>
  <si>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</si>
  <si>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</si>
  <si>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</si>
  <si>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</si>
  <si>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</si>
  <si>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</si>
  <si>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</si>
  <si>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</si>
  <si>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</si>
  <si>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</si>
  <si>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</si>
  <si>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</si>
  <si>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</si>
  <si>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</si>
  <si>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</si>
  <si>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</si>
  <si>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</si>
  <si>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</si>
  <si>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</si>
  <si>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</si>
  <si>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</si>
  <si>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</si>
  <si>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</si>
  <si>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</si>
  <si>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</si>
  <si>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</si>
  <si>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</si>
  <si>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</si>
  <si>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</si>
  <si>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</si>
  <si>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</si>
  <si>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</si>
  <si>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</si>
  <si>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</si>
  <si>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</si>
  <si>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</si>
  <si>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</si>
  <si>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</si>
  <si>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</si>
  <si>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</si>
  <si>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</si>
  <si>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</si>
  <si>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</si>
  <si>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</si>
  <si>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</si>
  <si>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</si>
  <si>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</si>
  <si>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</si>
  <si>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</si>
  <si>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</si>
  <si>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</si>
  <si>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</si>
  <si>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</si>
  <si>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</si>
  <si>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</si>
  <si>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</si>
  <si>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</si>
  <si>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</si>
  <si>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</si>
  <si>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</si>
  <si>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</si>
  <si>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</si>
  <si>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</si>
  <si>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</si>
  <si>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</si>
  <si>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</si>
  <si>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</si>
  <si>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</si>
  <si>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</si>
  <si>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</si>
  <si>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</si>
  <si>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</si>
  <si>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</si>
  <si>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</si>
  <si>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</si>
  <si>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</si>
  <si>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</si>
  <si>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</si>
  <si>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</si>
  <si>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</si>
  <si>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</si>
  <si>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</si>
  <si>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</si>
  <si>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</si>
  <si>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</si>
  <si>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</si>
  <si>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</si>
  <si>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</si>
  <si>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</si>
  <si>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</si>
  <si>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</si>
  <si>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</si>
  <si>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</si>
  <si>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</si>
  <si>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</si>
  <si>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</si>
  <si>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</si>
  <si>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</si>
  <si>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</si>
  <si>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</si>
  <si>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</si>
  <si>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</si>
  <si>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</si>
  <si>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</si>
  <si>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</si>
  <si>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</si>
  <si>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</si>
  <si>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</si>
  <si>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</si>
  <si>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</si>
  <si>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</si>
  <si>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</si>
  <si>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</si>
  <si>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</si>
  <si>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</si>
  <si>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</si>
  <si>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</si>
  <si>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</si>
  <si>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</si>
  <si>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</si>
  <si>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</si>
  <si>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</si>
  <si>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</si>
  <si>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</si>
  <si>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</si>
  <si>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</si>
  <si>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</si>
  <si>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</si>
  <si>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</si>
  <si>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</si>
  <si>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</si>
  <si>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</si>
  <si>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</si>
  <si>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</si>
  <si>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</si>
  <si>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</si>
  <si>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</si>
  <si>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</si>
  <si>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</si>
  <si>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</si>
  <si>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</si>
  <si>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</si>
  <si>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</si>
  <si>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</si>
  <si>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</si>
  <si>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</si>
  <si>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</si>
  <si>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</si>
  <si>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</si>
  <si>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</si>
  <si>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</si>
  <si>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</si>
  <si>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</si>
  <si>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</si>
  <si>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</si>
  <si>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</si>
  <si>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</si>
  <si>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</si>
  <si>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</si>
  <si>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</si>
  <si>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</si>
  <si>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</si>
  <si>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</si>
  <si>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</si>
  <si>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</si>
  <si>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</si>
  <si>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</si>
  <si>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</si>
  <si>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</si>
  <si>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</si>
  <si>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</si>
  <si>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</si>
  <si>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</si>
  <si>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</si>
  <si>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</si>
  <si>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</si>
  <si>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</si>
  <si>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</si>
  <si>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</si>
  <si>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</si>
  <si>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</si>
  <si>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</si>
  <si>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</si>
  <si>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</si>
  <si>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</si>
  <si>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</si>
  <si>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</si>
  <si>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</si>
  <si>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</si>
  <si>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</si>
  <si>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</si>
  <si>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</si>
  <si>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</si>
  <si>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</si>
  <si>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</si>
  <si>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</si>
  <si>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</si>
  <si>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</si>
  <si>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</si>
  <si>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</si>
  <si>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</si>
  <si>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</si>
  <si>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</si>
  <si>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</si>
  <si>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</si>
  <si>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</si>
  <si>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</si>
  <si>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</si>
  <si>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</si>
  <si>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</si>
  <si>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</si>
  <si>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</si>
  <si>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</si>
  <si>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</si>
  <si>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</si>
  <si>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</si>
  <si>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</si>
  <si>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</si>
  <si>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</si>
  <si>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</si>
  <si>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</si>
  <si>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</si>
  <si>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</si>
  <si>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</si>
  <si>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</si>
  <si>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</si>
  <si>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</si>
  <si>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</si>
  <si>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</si>
  <si>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</si>
  <si>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</si>
  <si>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</si>
  <si>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</si>
  <si>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</si>
  <si>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</si>
  <si>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</si>
  <si>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</si>
  <si>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</si>
  <si>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</si>
  <si>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</si>
  <si>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</si>
  <si>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</si>
  <si>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</si>
  <si>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</si>
  <si>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</si>
  <si>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</si>
  <si>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</si>
  <si>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</si>
  <si>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</si>
  <si>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</si>
  <si>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</si>
  <si>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</si>
  <si>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</si>
  <si>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</si>
  <si>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</si>
  <si>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</si>
  <si>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</si>
  <si>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</si>
  <si>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</si>
  <si>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</si>
  <si>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</si>
  <si>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</si>
  <si>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</si>
  <si>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</si>
  <si>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</si>
  <si>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</si>
  <si>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</si>
  <si>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</si>
  <si>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</si>
  <si>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</si>
  <si>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</si>
  <si>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</si>
  <si>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</si>
  <si>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</si>
  <si>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</si>
  <si>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</si>
  <si>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</si>
  <si>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</si>
  <si>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</si>
  <si>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</si>
  <si>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</si>
  <si>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</si>
  <si>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</si>
  <si>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</si>
  <si>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</si>
  <si>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</si>
  <si>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</si>
  <si>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</si>
  <si>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</si>
  <si>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</si>
  <si>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</si>
  <si>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</si>
  <si>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</si>
  <si>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</si>
  <si>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</si>
  <si>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</si>
  <si>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</si>
  <si>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</si>
  <si>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</si>
  <si>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</si>
  <si>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</si>
  <si>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</si>
  <si>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</si>
  <si>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</si>
  <si>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</si>
  <si>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</si>
  <si>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</si>
  <si>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</si>
  <si>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</si>
  <si>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</si>
  <si>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</si>
  <si>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</si>
  <si>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</si>
  <si>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</si>
  <si>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</si>
  <si>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</si>
  <si>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</si>
  <si>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</si>
  <si>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</si>
  <si>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</si>
  <si>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</si>
  <si>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</si>
  <si>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</si>
  <si>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</si>
  <si>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</si>
  <si>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</si>
  <si>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</si>
  <si>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</si>
  <si>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</si>
  <si>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</si>
  <si>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</si>
  <si>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</si>
  <si>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</si>
  <si>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</si>
  <si>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</si>
  <si>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</si>
  <si>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</si>
  <si>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</si>
  <si>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</si>
  <si>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</si>
  <si>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</si>
  <si>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</si>
  <si>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</si>
  <si>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</si>
  <si>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</si>
  <si>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</si>
  <si>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</si>
  <si>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</si>
  <si>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</si>
  <si>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</si>
  <si>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</si>
  <si>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</si>
  <si>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</si>
  <si>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</si>
  <si>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</si>
  <si>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</si>
  <si>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</si>
  <si>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</si>
  <si>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</si>
  <si>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</si>
  <si>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</si>
  <si>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</si>
  <si>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</si>
  <si>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</si>
  <si>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</si>
  <si>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</si>
  <si>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</si>
  <si>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</si>
  <si>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</si>
  <si>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</si>
  <si>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</si>
  <si>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</si>
  <si>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</si>
  <si>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</si>
  <si>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</si>
  <si>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</si>
  <si>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</si>
  <si>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</si>
  <si>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</si>
  <si>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</si>
  <si>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</si>
  <si>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</si>
  <si>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</si>
  <si>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</si>
  <si>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</si>
  <si>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</si>
  <si>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</si>
  <si>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</si>
  <si>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</si>
  <si>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</si>
  <si>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</si>
  <si>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</si>
  <si>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</si>
  <si>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</si>
  <si>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</si>
  <si>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</si>
  <si>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</si>
  <si>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</si>
  <si>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</si>
  <si>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</si>
  <si>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</si>
  <si>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</si>
  <si>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</si>
  <si>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</si>
  <si>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</si>
  <si>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</si>
  <si>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</si>
  <si>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</si>
  <si>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</si>
  <si>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</si>
  <si>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</si>
  <si>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</si>
  <si>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</si>
  <si>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</si>
  <si>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</si>
  <si>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</si>
  <si>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</si>
  <si>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</si>
  <si>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</si>
  <si>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</si>
  <si>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</si>
  <si>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</si>
  <si>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</si>
  <si>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</si>
  <si>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</si>
  <si>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</si>
  <si>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</si>
  <si>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</si>
  <si>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</si>
  <si>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</si>
  <si>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</si>
  <si>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</si>
  <si>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</si>
  <si>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</si>
  <si>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</si>
  <si>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</si>
  <si>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</si>
  <si>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</si>
  <si>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</si>
  <si>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</si>
  <si>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</si>
  <si>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</si>
  <si>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</si>
  <si>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</si>
  <si>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</si>
  <si>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</si>
  <si>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</si>
  <si>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</si>
  <si>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</si>
  <si>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</si>
  <si>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</si>
  <si>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</si>
  <si>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</si>
  <si>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</si>
  <si>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</si>
  <si>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</si>
  <si>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</si>
  <si>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</si>
  <si>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</si>
  <si>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</si>
  <si>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</si>
  <si>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</si>
  <si>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</si>
  <si>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</si>
  <si>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</si>
  <si>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</si>
  <si>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</si>
  <si>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</si>
  <si>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</si>
  <si>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</si>
  <si>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</si>
  <si>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</si>
  <si>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</si>
  <si>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</si>
  <si>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</si>
  <si>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</si>
  <si>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</si>
  <si>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</si>
  <si>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</si>
  <si>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</si>
  <si>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</si>
  <si>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</si>
  <si>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</si>
  <si>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</si>
  <si>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</si>
  <si>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</si>
  <si>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</si>
  <si>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</si>
  <si>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</si>
  <si>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</si>
  <si>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</si>
  <si>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</si>
  <si>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</si>
  <si>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</si>
  <si>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</si>
  <si>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</si>
  <si>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</si>
  <si>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</si>
  <si>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</si>
  <si>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</si>
  <si>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</si>
  <si>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</si>
  <si>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</si>
  <si>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</si>
  <si>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</si>
  <si>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</si>
  <si>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</si>
  <si>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</si>
  <si>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</si>
  <si>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</si>
  <si>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</si>
  <si>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</si>
  <si>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</si>
  <si>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</si>
  <si>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</si>
  <si>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</si>
  <si>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</si>
  <si>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</si>
  <si>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</si>
  <si>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</si>
  <si>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</si>
  <si>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</si>
  <si>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</si>
  <si>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</si>
  <si>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</si>
  <si>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</si>
  <si>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</si>
  <si>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</si>
  <si>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</si>
  <si>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</si>
  <si>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</si>
  <si>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</si>
  <si>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</si>
  <si>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</si>
  <si>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</si>
  <si>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</si>
  <si>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</si>
  <si>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</si>
  <si>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</si>
  <si>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</si>
  <si>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</si>
  <si>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</si>
  <si>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</si>
  <si>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</si>
  <si>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</si>
  <si>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</si>
  <si>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</si>
  <si>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</si>
  <si>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</si>
  <si>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</si>
  <si>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</si>
  <si>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</si>
  <si>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</si>
  <si>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</si>
  <si>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</si>
  <si>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</si>
  <si>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</si>
  <si>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</si>
  <si>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</si>
  <si>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</si>
  <si>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</si>
  <si>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</si>
  <si>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</si>
  <si>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</si>
  <si>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</si>
  <si>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</si>
  <si>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</si>
  <si>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</si>
  <si>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</si>
  <si>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</si>
  <si>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</si>
  <si>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</si>
  <si>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</si>
  <si>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</si>
  <si>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</si>
  <si>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</si>
  <si>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</si>
  <si>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</si>
  <si>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</si>
  <si>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</si>
  <si>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</si>
  <si>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</si>
  <si>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</si>
  <si>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</si>
  <si>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</si>
  <si>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</si>
  <si>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</si>
  <si>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</si>
  <si>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</si>
  <si>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</si>
  <si>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</si>
  <si>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</si>
  <si>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</si>
  <si>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</si>
  <si>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</si>
  <si>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</si>
  <si>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</si>
  <si>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</si>
  <si>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</si>
  <si>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</si>
  <si>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</si>
  <si>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</si>
  <si>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</si>
  <si>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</si>
  <si>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</si>
  <si>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</si>
  <si>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</si>
  <si>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</si>
  <si>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</si>
  <si>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</si>
  <si>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</si>
  <si>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</si>
  <si>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</si>
  <si>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</si>
  <si>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</si>
  <si>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</si>
  <si>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</si>
  <si>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</si>
  <si>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</si>
  <si>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</si>
  <si>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</si>
  <si>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</si>
  <si>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</si>
  <si>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</si>
  <si>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</si>
  <si>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</si>
  <si>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</si>
  <si>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</si>
  <si>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</si>
  <si>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</si>
  <si>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</si>
  <si>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</si>
  <si>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</si>
  <si>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</si>
  <si>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</si>
  <si>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</si>
  <si>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</si>
  <si>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</si>
  <si>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</si>
  <si>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</si>
  <si>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</si>
  <si>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</si>
  <si>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</si>
  <si>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</si>
  <si>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</si>
  <si>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</si>
  <si>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</si>
  <si>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</si>
  <si>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</si>
  <si>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</si>
  <si>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</si>
  <si>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</si>
  <si>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</si>
  <si>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</si>
  <si>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</si>
  <si>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</si>
  <si>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</si>
  <si>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</si>
  <si>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</si>
  <si>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</si>
  <si>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</si>
  <si>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</si>
  <si>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</si>
  <si>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</si>
  <si>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</si>
  <si>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</si>
  <si>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</si>
  <si>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</si>
  <si>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</si>
  <si>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</si>
  <si>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</si>
  <si>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</si>
  <si>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</si>
  <si>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</si>
  <si>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</si>
  <si>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</si>
  <si>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</si>
  <si>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</si>
  <si>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</si>
  <si>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</si>
  <si>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</si>
  <si>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</si>
  <si>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</si>
  <si>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</si>
  <si>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</si>
  <si>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</si>
  <si>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</si>
  <si>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</si>
  <si>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</si>
  <si>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</si>
  <si>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</si>
  <si>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</si>
  <si>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</si>
  <si>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</si>
  <si>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</si>
  <si>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</si>
  <si>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</si>
  <si>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</si>
  <si>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</si>
  <si>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</si>
  <si>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</si>
  <si>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</si>
  <si>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</si>
  <si>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</si>
  <si>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</si>
  <si>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</si>
  <si>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</si>
  <si>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</si>
  <si>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</si>
  <si>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</si>
  <si>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</si>
  <si>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</si>
  <si>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</si>
  <si>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</si>
  <si>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</si>
  <si>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</si>
  <si>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</si>
  <si>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</si>
  <si>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</si>
  <si>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</si>
  <si>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</si>
  <si>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</si>
  <si>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</si>
  <si>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</si>
  <si>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</si>
  <si>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</si>
  <si>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</si>
  <si>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</si>
  <si>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</si>
  <si>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</si>
  <si>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</si>
  <si>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</si>
  <si>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</si>
  <si>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</si>
  <si>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</si>
  <si>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</si>
  <si>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</si>
  <si>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</si>
  <si>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</si>
  <si>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</si>
  <si>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</si>
  <si>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</si>
  <si>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</si>
  <si>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</si>
  <si>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</si>
  <si>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</si>
  <si>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</si>
  <si>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</si>
  <si>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</si>
  <si>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</si>
  <si>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</si>
  <si>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</si>
  <si>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</si>
  <si>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</si>
  <si>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</si>
  <si>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</si>
  <si>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</si>
  <si>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</si>
  <si>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</si>
  <si>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</si>
  <si>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</si>
  <si>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</si>
  <si>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</si>
  <si>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</si>
  <si>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</si>
  <si>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</si>
  <si>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</si>
  <si>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</si>
  <si>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</si>
  <si>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</si>
  <si>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</si>
  <si>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</si>
  <si>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</si>
  <si>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</si>
  <si>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</si>
  <si>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</si>
  <si>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</si>
  <si>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</si>
  <si>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</si>
  <si>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</si>
  <si>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</si>
  <si>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</si>
  <si>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</si>
  <si>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</si>
  <si>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</si>
  <si>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</si>
  <si>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</si>
  <si>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</si>
  <si>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</si>
  <si>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</si>
  <si>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</si>
  <si>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</si>
  <si>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</si>
  <si>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</si>
  <si>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</si>
  <si>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</si>
  <si>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</si>
  <si>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</si>
  <si>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</si>
  <si>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</si>
  <si>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</si>
  <si>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</si>
  <si>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</si>
  <si>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</si>
  <si>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</si>
  <si>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</si>
  <si>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</si>
  <si>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</si>
  <si>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</si>
  <si>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</si>
  <si>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</si>
  <si>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</si>
  <si>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</si>
  <si>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</si>
  <si>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</si>
  <si>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</si>
  <si>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</si>
  <si>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</si>
  <si>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</si>
  <si>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</si>
  <si>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</si>
  <si>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</si>
  <si>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</si>
  <si>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</si>
  <si>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</si>
  <si>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</si>
  <si>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</si>
  <si>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</si>
  <si>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</si>
  <si>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</si>
  <si>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</si>
  <si>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</si>
  <si>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</si>
  <si>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</si>
  <si>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</si>
  <si>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</si>
  <si>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</si>
  <si>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</si>
  <si>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</si>
  <si>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</si>
  <si>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</si>
  <si>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</si>
  <si>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</si>
  <si>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</si>
  <si>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</si>
  <si>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</si>
  <si>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</si>
  <si>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</si>
  <si>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</si>
  <si>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</si>
  <si>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</si>
  <si>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</si>
  <si>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</si>
  <si>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</si>
  <si>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</si>
  <si>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</si>
  <si>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</si>
  <si>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</si>
  <si>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</si>
  <si>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</si>
  <si>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</si>
  <si>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</si>
  <si>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</si>
  <si>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</si>
  <si>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</si>
  <si>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</si>
  <si>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</si>
  <si>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</si>
  <si>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</si>
  <si>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</si>
  <si>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</si>
  <si>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</si>
  <si>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</si>
  <si>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</si>
  <si>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</si>
  <si>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</si>
  <si>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</si>
  <si>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</si>
  <si>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</si>
  <si>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</si>
  <si>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</si>
  <si>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</si>
  <si>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</si>
  <si>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</si>
  <si>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</si>
  <si>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</si>
  <si>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</si>
  <si>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</si>
  <si>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</si>
  <si>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</si>
  <si>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</si>
  <si>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</si>
  <si>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</si>
  <si>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</si>
  <si>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</si>
  <si>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</si>
  <si>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</si>
  <si>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</si>
  <si>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</si>
  <si>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</si>
  <si>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</si>
  <si>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</si>
  <si>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</si>
  <si>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</si>
  <si>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</si>
  <si>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</si>
  <si>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</si>
  <si>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</si>
  <si>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</si>
  <si>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</si>
  <si>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</si>
  <si>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</si>
  <si>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</si>
  <si>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</si>
  <si>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</si>
  <si>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</si>
  <si>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</si>
  <si>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</si>
  <si>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</si>
  <si>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</si>
  <si>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</si>
  <si>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</si>
  <si>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</si>
  <si>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</si>
  <si>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</si>
  <si>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</si>
  <si>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</si>
  <si>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</si>
  <si>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</si>
  <si>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</si>
  <si>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</si>
  <si>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</si>
  <si>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</si>
  <si>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</si>
  <si>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</si>
  <si>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</si>
  <si>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</si>
  <si>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</si>
  <si>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</si>
  <si>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</si>
  <si>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</si>
  <si>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</si>
  <si>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</si>
  <si>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</si>
  <si>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</si>
  <si>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</si>
  <si>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</si>
  <si>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</si>
  <si>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</si>
  <si>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</si>
  <si>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</si>
  <si>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</si>
  <si>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</si>
  <si>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</si>
  <si>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</si>
  <si>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</si>
  <si>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</si>
  <si>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</si>
  <si>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</si>
  <si>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</si>
  <si>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</si>
  <si>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</si>
  <si>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</si>
  <si>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</si>
  <si>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</si>
  <si>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</si>
  <si>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</si>
  <si>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</si>
  <si>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</si>
  <si>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</si>
  <si>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</si>
  <si>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</si>
  <si>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</si>
  <si>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</si>
  <si>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</si>
  <si>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</si>
  <si>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</si>
  <si>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</si>
  <si>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</si>
  <si>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</si>
  <si>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</si>
  <si>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</si>
  <si>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</si>
  <si>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</si>
  <si>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</si>
  <si>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</si>
  <si>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</si>
  <si>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</si>
  <si>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</si>
  <si>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</si>
  <si>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</si>
  <si>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</si>
  <si>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</si>
  <si>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</si>
  <si>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</si>
  <si>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</si>
  <si>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</si>
  <si>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</si>
  <si>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</si>
  <si>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</si>
  <si>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</si>
  <si>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</si>
  <si>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</si>
  <si>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</si>
  <si>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</si>
  <si>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</si>
  <si>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</si>
  <si>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</si>
  <si>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</si>
  <si>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</si>
  <si>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</si>
  <si>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</si>
  <si>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</si>
  <si>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</si>
  <si>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</si>
  <si>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</si>
  <si>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</si>
  <si>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</si>
  <si>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</si>
  <si>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</si>
  <si>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</si>
  <si>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</si>
  <si>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</si>
  <si>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</si>
  <si>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</si>
  <si>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</si>
  <si>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</si>
  <si>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</si>
  <si>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</si>
  <si>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</si>
  <si>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</si>
  <si>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</si>
  <si>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</si>
  <si>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</si>
  <si>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</si>
  <si>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</si>
  <si>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</si>
  <si>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</si>
  <si>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</si>
  <si>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</si>
  <si>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</si>
  <si>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</si>
  <si>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</si>
  <si>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</si>
  <si>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</si>
  <si>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</si>
  <si>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</si>
  <si>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</si>
  <si>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</si>
  <si>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</si>
  <si>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</si>
  <si>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</si>
  <si>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</si>
  <si>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</si>
  <si>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</si>
  <si>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</si>
  <si>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</si>
  <si>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</si>
  <si>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</si>
  <si>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</si>
  <si>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</si>
  <si>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</si>
  <si>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</si>
  <si>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</si>
  <si>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</si>
  <si>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</si>
  <si>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</si>
  <si>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</si>
  <si>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</si>
  <si>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</si>
  <si>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</si>
  <si>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</si>
  <si>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</si>
  <si>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</si>
  <si>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</si>
  <si>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</si>
  <si>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</si>
  <si>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</si>
  <si>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</si>
  <si>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</si>
  <si>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</si>
  <si>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</si>
  <si>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</si>
  <si>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</si>
  <si>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</si>
  <si>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</si>
  <si>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</si>
  <si>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</si>
  <si>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</si>
  <si>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</si>
  <si>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</si>
  <si>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</si>
  <si>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</si>
  <si>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</si>
  <si>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</si>
  <si>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</si>
  <si>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</si>
  <si>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</si>
  <si>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</si>
  <si>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</si>
  <si>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</si>
  <si>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</si>
  <si>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</si>
  <si>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</si>
  <si>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</si>
  <si>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</si>
  <si>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</si>
  <si>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</si>
  <si>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</si>
  <si>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</si>
  <si>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</si>
  <si>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</si>
  <si>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</si>
  <si>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</si>
  <si>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</si>
  <si>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</si>
  <si>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</si>
  <si>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</si>
  <si>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</si>
  <si>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</si>
  <si>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</si>
  <si>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</si>
  <si>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</si>
  <si>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</si>
  <si>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</si>
  <si>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</si>
  <si>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</si>
  <si>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</si>
  <si>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</si>
  <si>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</si>
  <si>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</si>
  <si>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</si>
  <si>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</si>
  <si>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</si>
  <si>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</si>
  <si>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</si>
  <si>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</si>
  <si>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</si>
  <si>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</si>
  <si>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</si>
  <si>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</si>
  <si>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</si>
  <si>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</si>
  <si>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</si>
  <si>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</si>
  <si>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</si>
  <si>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</si>
  <si>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</si>
  <si>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</si>
  <si>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</si>
  <si>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</si>
  <si>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</si>
  <si>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</si>
  <si>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</si>
  <si>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</si>
  <si>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</si>
  <si>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</si>
  <si>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</si>
  <si>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</si>
  <si>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</si>
  <si>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</si>
  <si>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</si>
  <si>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</si>
  <si>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</si>
  <si>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</si>
  <si>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</si>
  <si>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</si>
  <si>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</si>
  <si>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</si>
  <si>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</si>
  <si>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</si>
  <si>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</si>
  <si>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</si>
  <si>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</si>
  <si>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</si>
  <si>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</si>
  <si>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</si>
  <si>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</si>
  <si>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</si>
  <si>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</si>
  <si>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</si>
  <si>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</si>
  <si>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</si>
  <si>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</si>
  <si>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</si>
  <si>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</si>
  <si>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</si>
  <si>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</si>
  <si>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</si>
  <si>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</si>
  <si>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</si>
  <si>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</si>
  <si>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</si>
  <si>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</si>
  <si>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</si>
  <si>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</si>
  <si>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</si>
  <si>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</si>
  <si>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</si>
  <si>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</si>
  <si>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</si>
  <si>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</si>
  <si>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</si>
  <si>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</si>
  <si>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</si>
  <si>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</si>
  <si>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</si>
  <si>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</si>
  <si>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</si>
  <si>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</si>
  <si>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</si>
  <si>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</si>
  <si>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</si>
  <si>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</si>
  <si>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</si>
  <si>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</si>
  <si>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</si>
  <si>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</si>
  <si>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</si>
  <si>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</si>
  <si>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</si>
  <si>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</si>
  <si>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</si>
  <si>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</si>
  <si>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</si>
  <si>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</si>
  <si>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</si>
  <si>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</si>
  <si>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</si>
  <si>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</si>
  <si>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</si>
  <si>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</si>
  <si>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</si>
  <si>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</si>
  <si>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</si>
  <si>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</si>
  <si>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</si>
  <si>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</si>
  <si>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</si>
  <si>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</si>
  <si>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</si>
  <si>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</si>
  <si>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</si>
  <si>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</si>
  <si>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</si>
  <si>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</si>
  <si>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</si>
  <si>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</si>
  <si>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</si>
  <si>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</si>
  <si>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</si>
  <si>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</si>
  <si>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</si>
  <si>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</si>
  <si>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</si>
  <si>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</si>
  <si>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</si>
  <si>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</si>
  <si>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</si>
  <si>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</si>
  <si>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</si>
  <si>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</si>
  <si>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</si>
  <si>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</si>
  <si>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</si>
  <si>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</si>
  <si>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</si>
  <si>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</si>
  <si>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</si>
  <si>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</si>
  <si>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</si>
  <si>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</si>
  <si>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</si>
  <si>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</si>
  <si>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</si>
  <si>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</si>
  <si>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</si>
  <si>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</si>
  <si>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</si>
  <si>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</si>
  <si>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</si>
  <si>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</si>
  <si>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</si>
  <si>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</si>
  <si>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</si>
  <si>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</si>
  <si>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</si>
  <si>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</si>
  <si>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</si>
  <si>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</si>
  <si>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</si>
  <si>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</si>
  <si>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</si>
  <si>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</si>
  <si>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</si>
  <si>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</si>
  <si>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</si>
  <si>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</si>
  <si>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</si>
  <si>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</si>
  <si>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</si>
  <si>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</si>
  <si>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</si>
  <si>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</si>
  <si>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</si>
  <si>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</si>
  <si>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</si>
  <si>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</si>
  <si>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</si>
  <si>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</si>
  <si>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</si>
  <si>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</si>
  <si>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</si>
  <si>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</si>
  <si>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</si>
  <si>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</si>
  <si>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</si>
  <si>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</si>
  <si>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</si>
  <si>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</si>
  <si>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</si>
  <si>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</si>
  <si>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</si>
  <si>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</si>
  <si>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</si>
  <si>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</si>
  <si>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</si>
  <si>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</si>
  <si>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</si>
  <si>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</si>
  <si>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</si>
  <si>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</si>
  <si>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</si>
  <si>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</si>
  <si>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</si>
  <si>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</si>
  <si>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</si>
  <si>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</si>
  <si>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</si>
  <si>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</si>
  <si>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</si>
  <si>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</si>
  <si>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</si>
  <si>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</si>
  <si>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</si>
  <si>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</si>
  <si>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</si>
  <si>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</si>
  <si>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</si>
  <si>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</si>
  <si>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</si>
  <si>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</si>
  <si>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</si>
  <si>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</si>
  <si>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</si>
  <si>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</si>
  <si>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</si>
  <si>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</si>
  <si>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</si>
  <si>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</si>
  <si>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</si>
  <si>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</si>
  <si>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</si>
  <si>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</si>
  <si>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</si>
  <si>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</si>
  <si>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</si>
  <si>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</si>
  <si>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</si>
  <si>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</si>
  <si>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</si>
  <si>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</si>
  <si>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</si>
  <si>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</si>
  <si>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</si>
  <si>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</si>
  <si>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</si>
  <si>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</si>
  <si>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</si>
  <si>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</si>
  <si>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</si>
  <si>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</si>
  <si>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</si>
  <si>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</si>
  <si>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</si>
  <si>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</si>
  <si>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</si>
  <si>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</si>
  <si>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</si>
  <si>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</si>
  <si>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</si>
  <si>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</si>
  <si>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</si>
  <si>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</si>
  <si>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</si>
  <si>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</si>
  <si>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</si>
  <si>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</si>
  <si>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</si>
  <si>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</si>
  <si>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</si>
  <si>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</si>
  <si>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</si>
  <si>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</si>
  <si>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</si>
  <si>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</si>
  <si>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</si>
  <si>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</si>
  <si>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</si>
  <si>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</si>
  <si>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</si>
  <si>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</si>
  <si>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</si>
  <si>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</si>
  <si>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</si>
  <si>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</si>
  <si>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</si>
  <si>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</si>
  <si>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</si>
  <si>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</si>
  <si>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</si>
  <si>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</si>
  <si>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</si>
  <si>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</si>
  <si>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</si>
  <si>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</si>
  <si>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</si>
  <si>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</si>
  <si>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</si>
  <si>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</si>
  <si>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</si>
  <si>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</si>
  <si>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</si>
  <si>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</si>
  <si>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</si>
  <si>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</si>
  <si>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</si>
  <si>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</si>
  <si>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</si>
  <si>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</si>
  <si>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</si>
  <si>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</si>
  <si>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</si>
  <si>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</si>
  <si>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</si>
  <si>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</si>
  <si>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</si>
  <si>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</si>
  <si>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</si>
  <si>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</si>
  <si>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</si>
  <si>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</si>
  <si>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</si>
  <si>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</si>
  <si>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</si>
  <si>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</si>
  <si>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</si>
  <si>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</si>
  <si>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</si>
  <si>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</si>
  <si>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</si>
  <si>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</si>
  <si>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</si>
  <si>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</si>
  <si>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</si>
  <si>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</si>
  <si>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</si>
  <si>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</si>
  <si>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</si>
  <si>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</si>
  <si>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</si>
  <si>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</si>
  <si>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</si>
  <si>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</si>
  <si>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</si>
  <si>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</si>
  <si>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</si>
  <si>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</si>
  <si>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</si>
  <si>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</si>
  <si>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</si>
  <si>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</si>
  <si>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</si>
  <si>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</si>
  <si>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</si>
  <si>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</si>
  <si>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</si>
  <si>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</si>
  <si>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</si>
  <si>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</si>
  <si>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</si>
  <si>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</si>
  <si>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</si>
  <si>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</si>
  <si>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</si>
  <si>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</si>
  <si>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</si>
  <si>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</si>
  <si>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</si>
  <si>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</si>
  <si>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</si>
  <si>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</si>
  <si>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</si>
  <si>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</si>
  <si>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</si>
  <si>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</si>
  <si>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</si>
  <si>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</si>
  <si>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</si>
  <si>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</si>
  <si>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</si>
  <si>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</si>
  <si>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</si>
  <si>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</si>
  <si>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</si>
  <si>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</si>
  <si>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</si>
  <si>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</si>
  <si>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</si>
  <si>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</si>
  <si>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</si>
  <si>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</si>
  <si>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</si>
  <si>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</si>
  <si>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</si>
  <si>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</si>
  <si>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</si>
  <si>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</si>
  <si>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</si>
  <si>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</si>
  <si>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</si>
  <si>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</si>
  <si>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</si>
  <si>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</si>
  <si>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</si>
  <si>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</si>
  <si>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</si>
  <si>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</si>
  <si>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</si>
  <si>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</si>
  <si>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</si>
  <si>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</si>
  <si>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</si>
  <si>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</si>
  <si>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</si>
  <si>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</si>
  <si>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</si>
  <si>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</si>
  <si>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</si>
  <si>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</si>
  <si>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</si>
  <si>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</si>
  <si>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</si>
  <si>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</si>
  <si>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</si>
  <si>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</si>
  <si>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</si>
  <si>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</si>
  <si>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</si>
  <si>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</si>
  <si>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</si>
  <si>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</si>
  <si>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</si>
  <si>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</si>
  <si>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</si>
  <si>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</si>
  <si>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</si>
  <si>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</si>
  <si>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</si>
  <si>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</si>
  <si>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</si>
  <si>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</si>
  <si>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</si>
  <si>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</si>
  <si>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</si>
  <si>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</si>
  <si>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</si>
  <si>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</si>
  <si>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</si>
  <si>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</si>
  <si>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</si>
  <si>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</si>
  <si>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</si>
  <si>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</si>
  <si>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</si>
  <si>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</si>
  <si>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</si>
  <si>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</si>
  <si>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</si>
  <si>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</si>
  <si>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</si>
  <si>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</si>
  <si>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</si>
  <si>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</si>
  <si>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</si>
  <si>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</si>
  <si>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</si>
  <si>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</si>
  <si>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</si>
  <si>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</si>
  <si>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</si>
  <si>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</si>
  <si>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</si>
  <si>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</si>
  <si>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</si>
  <si>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</si>
  <si>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</si>
  <si>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</si>
  <si>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</si>
  <si>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</si>
  <si>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</si>
  <si>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</si>
  <si>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</si>
  <si>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</si>
  <si>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</si>
  <si>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</si>
  <si>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</si>
  <si>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</si>
  <si>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</si>
  <si>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</si>
  <si>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</si>
  <si>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</si>
  <si>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</si>
  <si>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</si>
  <si>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</si>
  <si>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</si>
  <si>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</si>
  <si>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</si>
  <si>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</si>
  <si>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</si>
  <si>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</si>
  <si>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</si>
  <si>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</si>
  <si>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</si>
  <si>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</si>
  <si>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</si>
  <si>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</si>
  <si>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</si>
  <si>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</si>
  <si>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</si>
  <si>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</si>
  <si>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</si>
  <si>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</si>
  <si>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</si>
  <si>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</si>
  <si>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</si>
  <si>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</si>
  <si>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</si>
  <si>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</si>
  <si>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</si>
  <si>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</si>
  <si>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</si>
  <si>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</si>
  <si>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</si>
  <si>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</si>
  <si>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</si>
  <si>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</si>
  <si>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</si>
  <si>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</si>
  <si>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</si>
  <si>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</si>
  <si>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</si>
  <si>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</si>
  <si>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</si>
  <si>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</si>
  <si>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</si>
  <si>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</si>
  <si>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</si>
  <si>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</si>
  <si>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</si>
  <si>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</si>
  <si>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</si>
  <si>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</si>
  <si>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</si>
  <si>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</si>
  <si>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</si>
  <si>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</si>
  <si>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</si>
  <si>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</si>
  <si>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</si>
  <si>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</si>
  <si>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</si>
  <si>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</si>
  <si>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</si>
  <si>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</si>
  <si>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</si>
  <si>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</si>
  <si>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</si>
  <si>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</si>
  <si>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</si>
  <si>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</si>
  <si>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</si>
  <si>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</si>
  <si>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</si>
  <si>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</si>
  <si>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</si>
  <si>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</si>
  <si>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</si>
  <si>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</si>
  <si>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</si>
  <si>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</si>
  <si>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</si>
  <si>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</si>
  <si>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</si>
  <si>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</si>
  <si>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</si>
  <si>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</si>
  <si>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</si>
  <si>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</si>
  <si>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</si>
  <si>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</si>
  <si>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</si>
  <si>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</si>
  <si>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</si>
  <si>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</si>
  <si>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</si>
  <si>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</si>
  <si>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</si>
  <si>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</si>
  <si>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</si>
  <si>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</si>
  <si>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</si>
  <si>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</si>
  <si>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</si>
  <si>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</si>
  <si>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</si>
  <si>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</si>
  <si>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</si>
  <si>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</si>
  <si>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</si>
  <si>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</si>
  <si>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</si>
  <si>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</si>
  <si>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</si>
  <si>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</si>
  <si>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</si>
  <si>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</si>
  <si>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</si>
  <si>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</si>
  <si>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</si>
  <si>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</si>
  <si>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</si>
  <si>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</si>
  <si>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</si>
  <si>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</si>
  <si>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</si>
  <si>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</si>
  <si>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</si>
  <si>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</si>
  <si>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</si>
  <si>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</si>
  <si>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</si>
  <si>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</si>
  <si>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</si>
  <si>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</si>
  <si>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</si>
  <si>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</si>
  <si>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</si>
  <si>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</si>
  <si>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</si>
  <si>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</si>
  <si>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</si>
  <si>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</si>
  <si>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</si>
  <si>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</si>
  <si>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</si>
  <si>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</si>
  <si>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</si>
  <si>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</si>
  <si>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</si>
  <si>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</si>
  <si>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</si>
  <si>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</si>
  <si>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</si>
  <si>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</si>
  <si>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</si>
  <si>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</si>
  <si>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</si>
  <si>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</si>
  <si>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</si>
  <si>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</si>
  <si>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</si>
  <si>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</si>
  <si>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</si>
  <si>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</si>
  <si>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</si>
  <si>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</si>
  <si>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</si>
  <si>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</si>
  <si>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</si>
  <si>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</si>
  <si>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</si>
  <si>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</si>
  <si>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</si>
  <si>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</si>
  <si>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</si>
  <si>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</si>
  <si>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</si>
  <si>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</si>
  <si>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</si>
  <si>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</si>
  <si>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</si>
  <si>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</si>
  <si>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</si>
  <si>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</si>
  <si>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</si>
  <si>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</si>
  <si>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</si>
  <si>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</si>
  <si>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</si>
  <si>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</si>
  <si>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</si>
  <si>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</si>
  <si>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</si>
  <si>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</si>
  <si>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</si>
  <si>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</si>
  <si>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</si>
  <si>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</si>
  <si>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</si>
  <si>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</si>
  <si>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</si>
  <si>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</si>
  <si>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</si>
  <si>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</si>
  <si>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</si>
  <si>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</si>
  <si>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</si>
  <si>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</si>
  <si>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</si>
  <si>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</si>
  <si>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</si>
  <si>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</si>
  <si>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</si>
  <si>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</si>
  <si>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</si>
  <si>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</si>
  <si>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</si>
  <si>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</si>
  <si>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</si>
  <si>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</si>
  <si>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</si>
  <si>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</si>
  <si>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</si>
  <si>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</si>
  <si>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</si>
  <si>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</si>
  <si>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</si>
  <si>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</si>
  <si>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</si>
  <si>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</si>
  <si>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</si>
  <si>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</si>
  <si>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</si>
  <si>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</si>
  <si>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</si>
  <si>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</si>
  <si>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</si>
  <si>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</si>
  <si>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</si>
  <si>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</si>
  <si>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</si>
  <si>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</si>
  <si>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</si>
  <si>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</si>
  <si>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</si>
  <si>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</si>
  <si>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</si>
  <si>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</si>
  <si>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</si>
  <si>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</si>
  <si>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</si>
  <si>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</si>
  <si>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</si>
  <si>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</si>
  <si>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</si>
  <si>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</si>
  <si>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</si>
  <si>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</si>
  <si>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</si>
  <si>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</si>
  <si>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</si>
  <si>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</si>
  <si>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</si>
  <si>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</si>
  <si>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</si>
  <si>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</si>
  <si>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</si>
  <si>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</si>
  <si>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</si>
  <si>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</si>
  <si>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</si>
  <si>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</si>
  <si>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</si>
  <si>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</si>
  <si>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</si>
  <si>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</si>
  <si>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</si>
  <si>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</si>
  <si>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</si>
  <si>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</si>
  <si>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</si>
  <si>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</si>
  <si>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</si>
  <si>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</si>
  <si>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</si>
  <si>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</si>
  <si>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</si>
  <si>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</si>
  <si>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</si>
  <si>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</si>
  <si>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</si>
  <si>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</si>
  <si>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</si>
  <si>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</si>
  <si>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</si>
  <si>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</si>
  <si>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</si>
  <si>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</si>
  <si>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</si>
  <si>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</si>
  <si>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</si>
  <si>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</si>
  <si>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</si>
  <si>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</si>
  <si>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</si>
  <si>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</si>
  <si>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</si>
  <si>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</si>
  <si>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</si>
  <si>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</si>
  <si>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</si>
  <si>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</si>
  <si>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</si>
  <si>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</si>
  <si>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</si>
  <si>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</si>
  <si>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</si>
  <si>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</si>
  <si>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</si>
  <si>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</si>
  <si>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</si>
  <si>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</si>
  <si>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</si>
  <si>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</si>
  <si>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</si>
  <si>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</si>
  <si>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</si>
  <si>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</si>
  <si>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</si>
  <si>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</si>
  <si>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</si>
  <si>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</si>
  <si>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</si>
  <si>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</si>
  <si>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</si>
  <si>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</si>
  <si>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</si>
  <si>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</si>
  <si>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</si>
  <si>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</si>
  <si>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</si>
  <si>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</si>
  <si>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</si>
  <si>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</si>
  <si>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</si>
  <si>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</si>
  <si>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</si>
  <si>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</si>
  <si>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</si>
  <si>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</si>
  <si>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</si>
  <si>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</si>
  <si>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</si>
  <si>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</si>
  <si>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</si>
  <si>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</si>
  <si>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</si>
  <si>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</si>
  <si>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</si>
  <si>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</si>
  <si>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</si>
  <si>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</si>
  <si>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</si>
  <si>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</si>
  <si>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</si>
  <si>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</si>
  <si>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</si>
  <si>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</si>
  <si>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</si>
  <si>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</si>
  <si>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</si>
  <si>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</si>
  <si>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</si>
  <si>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</si>
  <si>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</si>
  <si>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</si>
  <si>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</si>
  <si>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</si>
  <si>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</si>
  <si>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</si>
  <si>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</si>
  <si>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</si>
  <si>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</si>
  <si>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</si>
  <si>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</si>
  <si>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</si>
  <si>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</si>
  <si>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</si>
  <si>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</si>
  <si>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</si>
  <si>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</si>
  <si>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</si>
  <si>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</si>
  <si>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</si>
  <si>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</si>
  <si>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</si>
  <si>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</si>
  <si>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</si>
  <si>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</si>
  <si>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</si>
  <si>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</si>
  <si>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</si>
  <si>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</si>
  <si>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</si>
  <si>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</si>
  <si>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</si>
  <si>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</si>
  <si>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</si>
  <si>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</si>
  <si>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</si>
  <si>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</si>
  <si>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</si>
  <si>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</si>
  <si>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</si>
  <si>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</si>
  <si>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</si>
  <si>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</si>
  <si>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</si>
  <si>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</si>
  <si>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</si>
  <si>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</si>
  <si>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</si>
  <si>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</si>
  <si>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</si>
  <si>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</si>
  <si>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</si>
  <si>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</si>
  <si>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</si>
  <si>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</si>
  <si>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</si>
  <si>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</si>
  <si>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</si>
  <si>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</si>
  <si>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</si>
  <si>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</si>
  <si>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</si>
  <si>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</si>
  <si>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</si>
  <si>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</si>
  <si>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</si>
  <si>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</si>
  <si>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</si>
  <si>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</si>
  <si>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</si>
  <si>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</si>
  <si>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</si>
  <si>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</si>
  <si>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</si>
  <si>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</si>
  <si>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</si>
  <si>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</si>
  <si>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</si>
  <si>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</si>
  <si>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</si>
  <si>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</si>
  <si>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</si>
  <si>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</si>
  <si>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</si>
  <si>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</si>
  <si>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</si>
  <si>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</si>
  <si>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</si>
  <si>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</si>
  <si>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</si>
  <si>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</si>
  <si>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</si>
  <si>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</si>
  <si>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</si>
  <si>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</si>
  <si>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</si>
  <si>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</si>
  <si>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</si>
  <si>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</si>
  <si>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</si>
  <si>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</si>
  <si>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</si>
  <si>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</si>
  <si>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</si>
  <si>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</si>
  <si>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</si>
  <si>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</si>
  <si>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</si>
  <si>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</si>
  <si>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</si>
  <si>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</si>
  <si>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</si>
  <si>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</si>
  <si>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</si>
  <si>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</si>
  <si>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</si>
  <si>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</si>
  <si>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</si>
  <si>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</si>
  <si>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</si>
  <si>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</si>
  <si>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</si>
  <si>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</si>
  <si>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</si>
  <si>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</si>
  <si>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</si>
  <si>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</si>
  <si>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</si>
  <si>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</si>
  <si>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</si>
  <si>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</si>
  <si>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</si>
  <si>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</si>
  <si>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</si>
  <si>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</si>
  <si>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</si>
  <si>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</si>
  <si>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</si>
  <si>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</si>
  <si>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</si>
  <si>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</si>
  <si>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</si>
  <si>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</si>
  <si>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</si>
  <si>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</si>
  <si>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</si>
  <si>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</si>
  <si>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</si>
  <si>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</si>
  <si>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</si>
  <si>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</si>
  <si>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</si>
  <si>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</si>
  <si>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</si>
  <si>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</si>
  <si>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</si>
  <si>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</si>
  <si>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</si>
  <si>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</si>
  <si>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</si>
  <si>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</si>
  <si>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</si>
  <si>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</si>
  <si>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</si>
  <si>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</si>
  <si>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</si>
  <si>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</si>
  <si>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</si>
  <si>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</si>
  <si>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</si>
  <si>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</si>
  <si>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</si>
  <si>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</si>
  <si>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</si>
  <si>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</si>
  <si>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</si>
  <si>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</si>
  <si>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</si>
  <si>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</si>
  <si>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</si>
  <si>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</si>
  <si>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</si>
  <si>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</si>
  <si>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</si>
  <si>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</si>
  <si>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</si>
  <si>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</si>
  <si>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</si>
  <si>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</si>
  <si>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</si>
  <si>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</si>
  <si>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</si>
  <si>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</si>
  <si>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</si>
  <si>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</si>
  <si>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</si>
  <si>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</si>
  <si>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</si>
  <si>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</si>
  <si>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</si>
  <si>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</si>
  <si>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</si>
  <si>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</si>
  <si>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</si>
  <si>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</si>
  <si>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</si>
  <si>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</si>
  <si>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</si>
  <si>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</si>
  <si>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</si>
  <si>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</si>
  <si>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</si>
  <si>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</si>
  <si>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</si>
  <si>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</si>
  <si>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</si>
  <si>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</si>
  <si>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</si>
  <si>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</si>
  <si>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</si>
  <si>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</si>
  <si>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</si>
  <si>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</si>
  <si>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</si>
  <si>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</si>
  <si>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</si>
  <si>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</si>
  <si>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</si>
  <si>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</si>
  <si>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</si>
  <si>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</si>
  <si>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</si>
  <si>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</si>
  <si>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</si>
  <si>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</si>
  <si>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</si>
  <si>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</si>
  <si>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</si>
  <si>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</si>
  <si>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</si>
  <si>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</si>
  <si>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</si>
  <si>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</si>
  <si>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</si>
  <si>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</si>
  <si>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</si>
  <si>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</si>
  <si>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</si>
  <si>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</si>
  <si>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</si>
  <si>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</si>
  <si>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</si>
  <si>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</si>
  <si>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</si>
  <si>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</si>
  <si>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</si>
  <si>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</si>
  <si>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</si>
  <si>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</si>
  <si>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</si>
  <si>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</si>
  <si>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</si>
  <si>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</si>
  <si>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</si>
  <si>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</si>
  <si>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</si>
  <si>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</si>
  <si>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</si>
  <si>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</si>
  <si>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</si>
  <si>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</si>
  <si>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</si>
  <si>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</si>
  <si>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</si>
  <si>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</si>
  <si>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</si>
  <si>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</si>
  <si>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</si>
  <si>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</si>
  <si>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</si>
  <si>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</si>
  <si>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</si>
  <si>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</si>
  <si>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</si>
  <si>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</si>
  <si>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</si>
  <si>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</si>
  <si>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</si>
  <si>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</si>
  <si>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</si>
  <si>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</si>
  <si>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</si>
  <si>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</si>
  <si>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</si>
  <si>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</si>
  <si>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</si>
  <si>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</si>
  <si>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</si>
  <si>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</si>
  <si>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</si>
  <si>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</si>
  <si>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</si>
  <si>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</si>
  <si>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</si>
  <si>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</si>
  <si>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</si>
  <si>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</si>
  <si>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</si>
  <si>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</si>
  <si>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</si>
  <si>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</si>
  <si>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</si>
  <si>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</si>
  <si>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</si>
  <si>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</si>
  <si>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</si>
  <si>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</si>
  <si>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</si>
  <si>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</si>
  <si>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</si>
  <si>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</si>
  <si>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</si>
  <si>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</si>
  <si>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</si>
  <si>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</si>
  <si>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</si>
  <si>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</si>
  <si>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</si>
  <si>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</si>
  <si>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</si>
  <si>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</si>
  <si>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</si>
  <si>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</si>
  <si>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</si>
  <si>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</si>
  <si>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</si>
  <si>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</si>
  <si>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</si>
  <si>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</si>
  <si>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</si>
  <si>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</si>
  <si>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</si>
  <si>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</si>
  <si>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</si>
  <si>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</si>
  <si>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</si>
  <si>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</si>
  <si>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</si>
  <si>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</si>
  <si>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</si>
  <si>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</si>
  <si>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</si>
  <si>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</si>
  <si>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</si>
  <si>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</si>
  <si>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</si>
  <si>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</si>
  <si>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</si>
  <si>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</si>
  <si>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</si>
  <si>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</si>
  <si>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</si>
  <si>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</si>
  <si>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</si>
  <si>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</si>
  <si>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</si>
  <si>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</si>
  <si>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</si>
  <si>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</si>
  <si>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</si>
  <si>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</si>
  <si>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</si>
  <si>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</si>
  <si>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</si>
  <si>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</si>
  <si>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</si>
  <si>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</si>
  <si>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</si>
  <si>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</si>
  <si>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</si>
  <si>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</si>
  <si>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</si>
  <si>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</si>
  <si>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</si>
  <si>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</si>
  <si>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</si>
  <si>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</si>
  <si>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</si>
  <si>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</si>
  <si>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</si>
  <si>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</si>
  <si>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</si>
  <si>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</si>
  <si>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</si>
  <si>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</si>
  <si>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</si>
  <si>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</si>
  <si>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</si>
  <si>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</si>
  <si>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</si>
  <si>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</si>
  <si>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</si>
  <si>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</si>
  <si>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</si>
  <si>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</si>
  <si>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</si>
  <si>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</si>
  <si>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</si>
  <si>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</si>
  <si>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</si>
  <si>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</si>
  <si>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</si>
  <si>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</si>
  <si>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</si>
  <si>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</si>
  <si>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</si>
  <si>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</si>
  <si>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</si>
  <si>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</si>
  <si>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</si>
  <si>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</si>
  <si>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</si>
  <si>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</si>
  <si>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</si>
  <si>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</si>
  <si>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</si>
  <si>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</si>
  <si>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</si>
  <si>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</si>
  <si>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</si>
  <si>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</si>
  <si>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</si>
  <si>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</si>
  <si>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</si>
  <si>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</si>
  <si>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</si>
  <si>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</si>
  <si>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</si>
  <si>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</si>
  <si>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</si>
  <si>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</si>
  <si>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</si>
  <si>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</si>
  <si>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</si>
  <si>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</si>
  <si>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</si>
  <si>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</si>
  <si>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</si>
  <si>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</si>
  <si>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</si>
  <si>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</si>
  <si>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</si>
  <si>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</si>
  <si>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</si>
  <si>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</si>
  <si>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</si>
  <si>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</si>
  <si>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</si>
  <si>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</si>
  <si>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</si>
  <si>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</si>
  <si>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</si>
  <si>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</si>
  <si>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</si>
  <si>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</si>
  <si>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</si>
  <si>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</si>
  <si>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</si>
  <si>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</si>
  <si>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</si>
  <si>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</si>
  <si>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</si>
  <si>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</si>
  <si>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</si>
  <si>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</si>
  <si>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</si>
  <si>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</si>
  <si>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</si>
  <si>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</si>
  <si>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</si>
  <si>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</si>
  <si>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</si>
  <si>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</si>
  <si>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</si>
  <si>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</si>
  <si>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</si>
  <si>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</si>
  <si>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</si>
  <si>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</si>
  <si>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</si>
  <si>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</si>
  <si>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</si>
  <si>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</si>
  <si>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</si>
  <si>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</si>
  <si>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</si>
  <si>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</si>
  <si>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</si>
  <si>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</si>
  <si>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</si>
  <si>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</si>
  <si>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</si>
  <si>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</si>
  <si>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</si>
  <si>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</si>
  <si>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</si>
  <si>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</si>
  <si>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</si>
  <si>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</si>
  <si>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</si>
  <si>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</si>
  <si>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</si>
  <si>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</si>
  <si>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</si>
  <si>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</si>
  <si>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</si>
  <si>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</si>
  <si>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</si>
  <si>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</si>
  <si>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</si>
  <si>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</si>
  <si>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</si>
  <si>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</si>
  <si>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</si>
  <si>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</si>
  <si>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</si>
  <si>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</si>
  <si>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</si>
  <si>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</si>
  <si>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</si>
  <si>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</si>
  <si>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</si>
  <si>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</si>
  <si>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</si>
  <si>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</si>
  <si>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</si>
  <si>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</si>
  <si>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</si>
  <si>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</si>
  <si>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</si>
  <si>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</si>
  <si>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</si>
  <si>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</si>
  <si>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</si>
  <si>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</si>
  <si>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</si>
  <si>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</si>
  <si>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</si>
  <si>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</si>
  <si>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</si>
  <si>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</si>
  <si>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</si>
  <si>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</si>
  <si>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</si>
  <si>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</si>
  <si>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</si>
  <si>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</si>
  <si>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</si>
  <si>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</si>
  <si>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</si>
  <si>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</si>
  <si>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</si>
  <si>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</si>
  <si>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</si>
  <si>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</si>
  <si>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</si>
  <si>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</si>
  <si>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</si>
  <si>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</si>
  <si>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</si>
  <si>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</si>
  <si>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</si>
  <si>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</si>
  <si>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</si>
  <si>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</si>
  <si>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</si>
  <si>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</si>
  <si>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</si>
  <si>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</si>
  <si>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</si>
  <si>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</si>
  <si>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</si>
  <si>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</si>
  <si>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</si>
  <si>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</si>
  <si>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</si>
  <si>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</si>
  <si>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</si>
  <si>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</si>
  <si>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</si>
  <si>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</si>
  <si>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</si>
  <si>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</si>
  <si>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</si>
  <si>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</si>
  <si>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</si>
  <si>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</si>
  <si>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</si>
  <si>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</si>
  <si>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</si>
  <si>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</si>
  <si>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</si>
  <si>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</si>
  <si>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</si>
  <si>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</si>
  <si>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</si>
  <si>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</si>
  <si>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</si>
  <si>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</si>
  <si>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</si>
  <si>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</si>
  <si>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</si>
  <si>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</si>
  <si>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</si>
  <si>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</si>
  <si>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</si>
  <si>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</si>
  <si>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</si>
  <si>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</si>
  <si>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</si>
  <si>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</si>
  <si>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</si>
  <si>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</si>
  <si>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</si>
  <si>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</si>
  <si>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</si>
  <si>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</si>
  <si>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</si>
  <si>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</si>
  <si>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</si>
  <si>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</si>
  <si>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</si>
  <si>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</si>
  <si>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</si>
  <si>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</si>
  <si>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</si>
  <si>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</si>
  <si>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</si>
  <si>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</si>
  <si>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</si>
  <si>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</si>
  <si>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</si>
  <si>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</si>
  <si>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</si>
  <si>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</si>
  <si>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</si>
  <si>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</si>
  <si>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</si>
  <si>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</si>
  <si>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</si>
  <si>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</si>
  <si>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</si>
  <si>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</si>
  <si>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</si>
  <si>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</si>
  <si>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</si>
  <si>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</si>
  <si>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</si>
  <si>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</si>
  <si>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</si>
  <si>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</si>
  <si>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</si>
  <si>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</si>
  <si>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</si>
  <si>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</si>
  <si>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</si>
  <si>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</si>
  <si>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</si>
  <si>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</si>
  <si>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</si>
  <si>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</si>
  <si>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</si>
  <si>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</si>
  <si>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</si>
  <si>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</si>
  <si>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</si>
  <si>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</si>
  <si>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</si>
  <si>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</si>
  <si>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</si>
  <si>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</si>
  <si>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</si>
  <si>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</si>
  <si>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</si>
  <si>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</si>
  <si>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</si>
  <si>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</si>
  <si>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</si>
  <si>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</si>
  <si>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</si>
  <si>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</si>
  <si>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</si>
  <si>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</si>
  <si>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</si>
  <si>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</si>
  <si>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</si>
  <si>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</si>
  <si>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</si>
  <si>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</si>
  <si>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</si>
  <si>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</si>
  <si>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</si>
  <si>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</si>
  <si>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</si>
  <si>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</si>
  <si>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</si>
  <si>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</si>
  <si>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</si>
  <si>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</si>
  <si>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</si>
  <si>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</si>
  <si>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</si>
  <si>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</si>
  <si>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</si>
  <si>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</si>
  <si>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</si>
  <si>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</si>
  <si>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</si>
  <si>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</si>
  <si>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</si>
  <si>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</si>
  <si>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</si>
  <si>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</si>
  <si>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</si>
  <si>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</si>
  <si>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</si>
  <si>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</si>
  <si>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</si>
  <si>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</si>
  <si>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</si>
  <si>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</si>
  <si>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</si>
  <si>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</si>
  <si>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</si>
  <si>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</si>
  <si>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</si>
  <si>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</si>
  <si>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</si>
  <si>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</si>
  <si>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</si>
  <si>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</si>
  <si>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</si>
  <si>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</si>
  <si>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</si>
  <si>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</si>
  <si>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</si>
  <si>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</si>
  <si>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</si>
  <si>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</si>
  <si>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</si>
  <si>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</si>
  <si>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</si>
  <si>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</si>
  <si>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</si>
  <si>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</si>
  <si>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</si>
  <si>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</si>
  <si>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</si>
  <si>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</si>
  <si>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</si>
  <si>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</si>
  <si>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</si>
  <si>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</si>
  <si>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</si>
  <si>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</si>
  <si>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</si>
  <si>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</si>
  <si>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</si>
  <si>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</si>
  <si>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</si>
  <si>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</si>
  <si>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</si>
  <si>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</si>
  <si>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</si>
  <si>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</si>
  <si>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</si>
  <si>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</si>
  <si>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</si>
  <si>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</si>
  <si>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</si>
  <si>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</si>
  <si>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</si>
  <si>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</si>
  <si>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</si>
  <si>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</si>
  <si>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</si>
  <si>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</si>
  <si>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</si>
  <si>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</si>
  <si>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</si>
  <si>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</si>
  <si>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</si>
  <si>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</si>
  <si>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</si>
  <si>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</si>
  <si>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</si>
  <si>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</si>
  <si>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</si>
  <si>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</si>
  <si>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</si>
  <si>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</si>
  <si>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</si>
  <si>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</si>
  <si>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</si>
  <si>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</si>
  <si>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</si>
  <si>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</si>
  <si>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</si>
  <si>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</si>
  <si>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</si>
  <si>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</si>
  <si>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</si>
  <si>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</si>
  <si>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</si>
  <si>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</si>
  <si>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</si>
  <si>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</si>
  <si>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</si>
  <si>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</si>
  <si>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</si>
  <si>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</si>
  <si>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</si>
  <si>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</si>
  <si>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</si>
  <si>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</si>
  <si>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</si>
  <si>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</si>
  <si>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</si>
  <si>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</si>
  <si>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</si>
  <si>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</si>
  <si>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</si>
  <si>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</si>
  <si>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</si>
  <si>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</si>
  <si>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</si>
  <si>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</si>
  <si>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</si>
  <si>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</si>
  <si>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</si>
  <si>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</si>
  <si>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</si>
  <si>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</si>
  <si>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</si>
  <si>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</si>
  <si>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</si>
  <si>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</si>
  <si>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</si>
  <si>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</si>
  <si>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</si>
  <si>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</si>
  <si>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</si>
  <si>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</si>
  <si>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</si>
  <si>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</si>
  <si>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</si>
  <si>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</si>
  <si>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</si>
  <si>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</si>
  <si>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</si>
  <si>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</si>
  <si>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</si>
  <si>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</si>
  <si>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</si>
  <si>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</si>
  <si>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</si>
  <si>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</si>
  <si>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</si>
  <si>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</si>
  <si>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</si>
  <si>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</si>
  <si>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</si>
  <si>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</si>
  <si>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</si>
  <si>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</si>
  <si>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</si>
  <si>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</si>
  <si>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</si>
  <si>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</si>
  <si>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</si>
  <si>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</si>
  <si>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</si>
  <si>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</si>
  <si>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</si>
  <si>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</si>
  <si>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</si>
  <si>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</si>
  <si>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</si>
  <si>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</si>
  <si>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</si>
  <si>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</si>
  <si>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</si>
  <si>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</si>
  <si>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</si>
  <si>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</si>
  <si>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</si>
  <si>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</si>
  <si>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</si>
  <si>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</si>
  <si>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</si>
  <si>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</si>
  <si>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</si>
  <si>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</si>
  <si>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</si>
  <si>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</si>
  <si>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</si>
  <si>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</si>
  <si>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</si>
  <si>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</si>
  <si>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</si>
  <si>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</si>
  <si>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</si>
  <si>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</si>
  <si>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</si>
  <si>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</si>
  <si>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</si>
  <si>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</si>
  <si>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</si>
  <si>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</si>
  <si>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</si>
  <si>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</si>
  <si>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</si>
  <si>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</si>
  <si>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</si>
  <si>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</si>
  <si>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</si>
  <si>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</si>
  <si>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</si>
  <si>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</si>
  <si>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</si>
  <si>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</si>
  <si>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</si>
  <si>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</si>
  <si>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</si>
  <si>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</si>
  <si>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</si>
  <si>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</si>
  <si>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</si>
  <si>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</si>
  <si>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</si>
  <si>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</si>
  <si>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</si>
  <si>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</si>
  <si>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</si>
  <si>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</si>
  <si>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</si>
  <si>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</si>
  <si>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</si>
  <si>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</si>
  <si>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</si>
  <si>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</si>
  <si>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</si>
  <si>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</si>
  <si>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</si>
  <si>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</si>
  <si>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</si>
  <si>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</si>
  <si>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</si>
  <si>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</si>
  <si>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</si>
  <si>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</si>
  <si>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</si>
  <si>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</si>
  <si>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</si>
  <si>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</si>
  <si>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</si>
  <si>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</si>
  <si>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</si>
  <si>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</si>
  <si>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</si>
  <si>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</si>
  <si>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</si>
  <si>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</si>
  <si>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</si>
  <si>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</si>
  <si>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</si>
  <si>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</si>
  <si>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</si>
  <si>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</si>
  <si>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</si>
  <si>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</si>
  <si>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</si>
  <si>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</si>
  <si>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</si>
  <si>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</si>
  <si>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</si>
  <si>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</si>
  <si>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</si>
  <si>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</si>
  <si>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</si>
  <si>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</si>
  <si>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</si>
  <si>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</si>
  <si>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</si>
  <si>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</si>
  <si>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</si>
  <si>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</si>
  <si>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</si>
  <si>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</si>
  <si>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</si>
  <si>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</si>
  <si>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</si>
  <si>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</si>
  <si>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</si>
  <si>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</si>
  <si>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</si>
  <si>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</si>
  <si>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</si>
  <si>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</si>
  <si>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</si>
  <si>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</si>
  <si>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</si>
  <si>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</si>
  <si>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</si>
  <si>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</si>
  <si>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</si>
  <si>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</si>
  <si>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</si>
  <si>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</si>
  <si>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</si>
  <si>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</si>
  <si>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</si>
  <si>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</si>
  <si>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</si>
  <si>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</si>
  <si>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</si>
  <si>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</si>
  <si>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</si>
  <si>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</si>
  <si>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</si>
  <si>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</si>
  <si>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</si>
  <si>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</si>
  <si>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</si>
  <si>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</si>
  <si>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</si>
  <si>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</si>
  <si>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</si>
  <si>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</si>
  <si>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</si>
  <si>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</si>
  <si>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</si>
  <si>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</si>
  <si>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</si>
  <si>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</si>
  <si>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</si>
  <si>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</si>
  <si>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</si>
  <si>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</si>
  <si>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</si>
  <si>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</si>
  <si>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</si>
  <si>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</si>
  <si>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</si>
  <si>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</si>
  <si>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</si>
  <si>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</si>
  <si>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</si>
  <si>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</si>
  <si>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</si>
  <si>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</si>
  <si>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</si>
  <si>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</si>
  <si>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</si>
  <si>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</si>
  <si>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</si>
  <si>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</si>
  <si>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</si>
  <si>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</si>
  <si>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</si>
  <si>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</si>
  <si>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</si>
  <si>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</si>
  <si>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</si>
  <si>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</si>
  <si>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</si>
  <si>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</si>
  <si>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</si>
  <si>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</si>
  <si>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</si>
  <si>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</si>
  <si>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</si>
  <si>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</si>
  <si>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</si>
  <si>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</si>
  <si>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</si>
  <si>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</si>
  <si>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</si>
  <si>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</si>
  <si>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</si>
  <si>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</si>
  <si>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</si>
  <si>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</si>
  <si>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</si>
  <si>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</si>
  <si>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</si>
  <si>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</si>
  <si>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</si>
  <si>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</si>
  <si>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</si>
  <si>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</si>
  <si>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</si>
  <si>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</si>
  <si>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</si>
  <si>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</si>
  <si>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</si>
  <si>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</si>
  <si>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</si>
  <si>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</si>
  <si>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</si>
  <si>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</si>
  <si>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</si>
  <si>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</si>
  <si>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</si>
  <si>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</si>
  <si>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</si>
  <si>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</si>
  <si>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</si>
  <si>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</si>
  <si>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</si>
  <si>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</si>
  <si>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</si>
  <si>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</si>
  <si>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</si>
  <si>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</si>
  <si>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</si>
  <si>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</si>
  <si>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</si>
  <si>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</si>
  <si>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</si>
  <si>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</si>
  <si>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</si>
  <si>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</si>
  <si>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</si>
  <si>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</si>
  <si>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</si>
  <si>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</si>
  <si>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</si>
  <si>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</si>
  <si>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</si>
  <si>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</si>
  <si>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</si>
  <si>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</si>
  <si>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</si>
  <si>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</si>
  <si>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</si>
  <si>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</si>
  <si>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</si>
  <si>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</si>
  <si>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</si>
  <si>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</si>
  <si>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</si>
  <si>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</si>
  <si>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</si>
  <si>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</si>
  <si>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</si>
  <si>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</si>
  <si>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</si>
  <si>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</si>
  <si>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</si>
  <si>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</si>
  <si>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</si>
  <si>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</si>
  <si>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</si>
  <si>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</si>
  <si>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</si>
  <si>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</si>
  <si>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</si>
  <si>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</si>
  <si>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</si>
  <si>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</si>
  <si>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</si>
  <si>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</si>
  <si>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</si>
  <si>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</si>
  <si>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</si>
  <si>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</si>
  <si>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</si>
  <si>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</si>
  <si>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</si>
  <si>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</si>
  <si>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</si>
  <si>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</si>
  <si>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</si>
  <si>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</si>
  <si>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</si>
  <si>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</si>
  <si>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</si>
  <si>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</si>
  <si>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</si>
  <si>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</si>
  <si>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</si>
  <si>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</si>
  <si>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</si>
  <si>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</si>
  <si>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</si>
  <si>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</si>
  <si>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</si>
  <si>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</si>
  <si>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</si>
  <si>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</si>
  <si>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</si>
  <si>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</si>
  <si>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</si>
  <si>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</si>
  <si>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</si>
  <si>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</si>
  <si>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</si>
  <si>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</si>
  <si>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</si>
  <si>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</si>
  <si>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</si>
  <si>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</si>
  <si>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</si>
  <si>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</si>
  <si>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</si>
  <si>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</si>
  <si>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</si>
  <si>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</si>
  <si>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</si>
  <si>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</si>
  <si>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</si>
  <si>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</si>
  <si>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</si>
  <si>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</si>
  <si>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</si>
  <si>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</si>
  <si>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</si>
  <si>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</si>
  <si>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</si>
  <si>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</si>
  <si>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</si>
  <si>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</si>
  <si>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</si>
  <si>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</si>
  <si>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</si>
  <si>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</si>
  <si>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</si>
  <si>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</si>
  <si>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</si>
  <si>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</si>
  <si>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</si>
  <si>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</si>
  <si>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</si>
  <si>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</si>
  <si>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</si>
  <si>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</si>
  <si>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</si>
  <si>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</si>
  <si>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</si>
  <si>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</si>
  <si>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</si>
  <si>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</si>
  <si>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</si>
  <si>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</si>
  <si>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</si>
  <si>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</si>
  <si>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</si>
  <si>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</si>
  <si>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</si>
  <si>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</si>
  <si>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</si>
  <si>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</si>
  <si>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</si>
  <si>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</si>
  <si>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</si>
  <si>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</si>
  <si>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</si>
  <si>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</si>
  <si>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</si>
  <si>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</si>
  <si>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</si>
  <si>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</si>
  <si>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</si>
  <si>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</si>
  <si>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</si>
  <si>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</si>
  <si>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</si>
  <si>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</si>
  <si>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</si>
  <si>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</si>
  <si>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</si>
  <si>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</si>
  <si>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</si>
  <si>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</si>
  <si>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</si>
  <si>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</si>
  <si>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</si>
  <si>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</si>
  <si>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</si>
  <si>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</si>
  <si>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</si>
  <si>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</si>
  <si>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</si>
  <si>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</si>
  <si>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</si>
  <si>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</si>
  <si>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</si>
  <si>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</si>
  <si>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</si>
  <si>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</si>
  <si>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</si>
  <si>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</si>
  <si>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</si>
  <si>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</si>
  <si>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</si>
  <si>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</si>
  <si>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</si>
  <si>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</si>
  <si>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</si>
  <si>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</si>
  <si>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</si>
  <si>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</si>
  <si>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</si>
  <si>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</si>
  <si>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</si>
  <si>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</si>
  <si>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</si>
  <si>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</si>
  <si>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</si>
  <si>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</si>
  <si>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</si>
  <si>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</si>
  <si>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</si>
  <si>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</si>
  <si>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</si>
  <si>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</si>
  <si>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</si>
  <si>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</si>
  <si>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</si>
  <si>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</si>
  <si>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</si>
  <si>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</si>
  <si>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</si>
  <si>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</si>
  <si>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</si>
  <si>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</si>
  <si>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</si>
  <si>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</si>
  <si>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</si>
  <si>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</si>
  <si>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</si>
  <si>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</si>
  <si>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</si>
  <si>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</si>
  <si>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</si>
  <si>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</si>
  <si>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</si>
  <si>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</si>
  <si>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</si>
  <si>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</si>
  <si>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</si>
  <si>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</si>
  <si>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</si>
  <si>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</si>
  <si>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</si>
  <si>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</si>
  <si>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</si>
  <si>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</si>
  <si>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</si>
  <si>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</si>
  <si>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</si>
  <si>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</si>
  <si>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</si>
  <si>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</si>
  <si>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</si>
  <si>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</si>
  <si>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</si>
  <si>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</si>
  <si>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</si>
  <si>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</si>
  <si>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</si>
  <si>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</si>
  <si>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</si>
  <si>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</si>
  <si>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</si>
  <si>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</si>
  <si>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</si>
  <si>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</si>
  <si>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</si>
  <si>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</si>
  <si>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</si>
  <si>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</si>
  <si>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</si>
  <si>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</si>
  <si>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</si>
  <si>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</si>
  <si>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</si>
  <si>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</si>
  <si>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</si>
  <si>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</si>
  <si>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</si>
  <si>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</si>
  <si>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</si>
  <si>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</si>
  <si>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</si>
  <si>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</si>
  <si>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</si>
  <si>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</si>
  <si>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</si>
  <si>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</si>
  <si>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</si>
  <si>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</si>
  <si>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</si>
  <si>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</si>
  <si>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</si>
  <si>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</si>
  <si>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</si>
  <si>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</si>
  <si>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</si>
  <si>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</si>
  <si>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</si>
  <si>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</si>
  <si>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</si>
  <si>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</si>
  <si>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</si>
  <si>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</si>
  <si>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</si>
  <si>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</si>
  <si>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</si>
  <si>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</si>
  <si>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</si>
  <si>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</si>
  <si>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</si>
  <si>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</si>
  <si>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</si>
  <si>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</si>
  <si>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</si>
  <si>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</si>
  <si>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</si>
  <si>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</si>
  <si>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</si>
  <si>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</si>
  <si>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</si>
  <si>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</si>
  <si>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</si>
  <si>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</si>
  <si>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</si>
  <si>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</si>
  <si>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</si>
  <si>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</si>
  <si>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</si>
  <si>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</si>
  <si>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</si>
  <si>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</si>
  <si>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</si>
  <si>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</si>
  <si>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</si>
  <si>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</si>
  <si>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</si>
  <si>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</si>
  <si>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</si>
  <si>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</si>
  <si>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</si>
  <si>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</si>
  <si>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</si>
  <si>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</si>
  <si>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</si>
  <si>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</si>
  <si>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</si>
  <si>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</si>
  <si>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</si>
  <si>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</si>
  <si>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</si>
  <si>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</si>
  <si>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</si>
  <si>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</si>
  <si>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</si>
  <si>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</si>
  <si>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</si>
  <si>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</si>
  <si>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</si>
  <si>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</si>
  <si>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</si>
  <si>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</si>
  <si>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</si>
  <si>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</si>
  <si>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</si>
  <si>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</si>
  <si>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</si>
  <si>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</si>
  <si>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</si>
  <si>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</si>
  <si>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</si>
  <si>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</si>
  <si>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</si>
  <si>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</si>
  <si>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</si>
  <si>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</si>
  <si>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</si>
  <si>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</si>
  <si>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</si>
  <si>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</si>
  <si>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</si>
  <si>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</si>
  <si>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</si>
  <si>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</si>
  <si>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</si>
  <si>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</si>
  <si>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</si>
  <si>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</si>
  <si>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</si>
  <si>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</si>
  <si>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</si>
  <si>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</si>
  <si>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</si>
  <si>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</si>
  <si>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</si>
  <si>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</si>
  <si>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</si>
  <si>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</si>
  <si>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</si>
  <si>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</si>
  <si>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</si>
  <si>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</si>
  <si>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</si>
  <si>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</si>
  <si>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</si>
  <si>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</si>
  <si>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</si>
  <si>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</si>
  <si>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</si>
  <si>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</si>
  <si>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</si>
  <si>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</si>
  <si>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</si>
  <si>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</si>
  <si>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</si>
  <si>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</si>
  <si>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</si>
  <si>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</si>
  <si>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</si>
  <si>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</si>
  <si>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</si>
  <si>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</si>
  <si>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</si>
  <si>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</si>
  <si>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</si>
  <si>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</si>
  <si>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</si>
  <si>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</si>
  <si>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</si>
  <si>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</si>
  <si>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</si>
  <si>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</si>
  <si>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</si>
  <si>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</si>
  <si>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</si>
  <si>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</si>
  <si>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</si>
  <si>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</si>
  <si>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</si>
  <si>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</si>
  <si>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</si>
  <si>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</si>
  <si>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</si>
  <si>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</si>
  <si>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</si>
  <si>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</si>
  <si>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</si>
  <si>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</si>
  <si>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</si>
  <si>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</si>
  <si>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</si>
  <si>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</si>
  <si>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</si>
  <si>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</si>
  <si>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</si>
  <si>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</si>
  <si>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</si>
  <si>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</si>
  <si>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</si>
  <si>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</si>
  <si>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</si>
  <si>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</si>
  <si>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</si>
  <si>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</si>
  <si>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</si>
  <si>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</si>
  <si>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</si>
  <si>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</si>
  <si>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</si>
  <si>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</si>
  <si>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</si>
  <si>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</si>
  <si>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</si>
  <si>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</si>
  <si>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</si>
  <si>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</si>
  <si>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</si>
  <si>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</si>
  <si>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</si>
  <si>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</si>
  <si>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</si>
  <si>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</si>
  <si>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</si>
  <si>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</si>
  <si>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</si>
  <si>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</si>
  <si>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</si>
  <si>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</si>
  <si>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</si>
  <si>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</si>
  <si>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</si>
  <si>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</si>
  <si>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</si>
  <si>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</si>
  <si>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</si>
  <si>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</si>
  <si>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</si>
  <si>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</si>
  <si>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</si>
  <si>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</si>
  <si>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</si>
  <si>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</si>
  <si>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</si>
  <si>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</si>
  <si>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</si>
  <si>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</si>
  <si>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</si>
  <si>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</si>
  <si>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</si>
  <si>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</si>
  <si>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</si>
  <si>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</si>
  <si>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</si>
  <si>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</si>
  <si>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</si>
  <si>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</si>
  <si>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</si>
  <si>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</si>
  <si>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</si>
  <si>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</si>
  <si>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</si>
  <si>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</si>
  <si>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</si>
  <si>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</si>
  <si>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</si>
  <si>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</si>
  <si>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</si>
  <si>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</si>
  <si>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</si>
  <si>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</si>
  <si>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</si>
  <si>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</si>
  <si>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</si>
  <si>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</si>
  <si>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</si>
  <si>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</si>
  <si>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</si>
  <si>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</si>
  <si>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</si>
  <si>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</si>
  <si>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</si>
  <si>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</si>
  <si>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</si>
  <si>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</si>
  <si>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</si>
  <si>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</si>
  <si>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</si>
  <si>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</si>
  <si>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</si>
  <si>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</si>
  <si>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</si>
  <si>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</si>
  <si>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</si>
  <si>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</si>
  <si>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</si>
  <si>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</si>
  <si>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</si>
  <si>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</si>
  <si>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</si>
  <si>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</si>
  <si>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</si>
  <si>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</si>
  <si>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</si>
  <si>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</si>
  <si>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</si>
  <si>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</si>
  <si>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</si>
  <si>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</si>
  <si>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</si>
  <si>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</si>
  <si>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</si>
  <si>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</si>
  <si>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</si>
  <si>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</si>
  <si>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</si>
  <si>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</si>
  <si>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</si>
  <si>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</si>
  <si>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</si>
  <si>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</si>
  <si>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</si>
  <si>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</si>
  <si>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</si>
  <si>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</si>
  <si>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</si>
  <si>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</si>
  <si>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</si>
  <si>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</si>
  <si>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</si>
  <si>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</si>
  <si>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</si>
  <si>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</si>
  <si>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</si>
  <si>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</si>
  <si>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</si>
  <si>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</si>
  <si>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</si>
  <si>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</si>
  <si>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</si>
  <si>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</si>
  <si>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</si>
  <si>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</si>
  <si>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</si>
  <si>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</si>
  <si>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</si>
  <si>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</si>
  <si>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</si>
  <si>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</si>
  <si>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</si>
  <si>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</si>
  <si>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</si>
  <si>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</si>
  <si>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</si>
  <si>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</si>
  <si>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</si>
  <si>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</si>
  <si>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</si>
  <si>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</si>
  <si>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</si>
  <si>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</si>
  <si>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</si>
  <si>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</si>
  <si>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</si>
  <si>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</si>
  <si>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</si>
  <si>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</si>
  <si>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</si>
  <si>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</si>
  <si>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</si>
  <si>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</si>
  <si>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</si>
  <si>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</si>
  <si>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</si>
  <si>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</si>
  <si>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</si>
  <si>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</si>
  <si>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</si>
  <si>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</si>
  <si>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</si>
  <si>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</si>
  <si>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</si>
  <si>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</si>
  <si>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</si>
  <si>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</si>
  <si>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</si>
  <si>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</si>
  <si>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</si>
  <si>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</si>
  <si>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</si>
  <si>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</si>
  <si>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</si>
  <si>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</si>
  <si>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</si>
  <si>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</si>
  <si>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</si>
  <si>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</si>
  <si>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</si>
  <si>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</si>
  <si>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</si>
  <si>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</si>
  <si>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</si>
  <si>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</si>
  <si>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</si>
  <si>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</si>
  <si>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</si>
  <si>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</si>
  <si>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</si>
  <si>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</si>
  <si>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</si>
  <si>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</si>
  <si>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</si>
  <si>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</si>
  <si>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</si>
  <si>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</si>
  <si>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</si>
  <si>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</si>
  <si>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</si>
  <si>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</si>
  <si>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</si>
  <si>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</si>
  <si>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</si>
  <si>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</si>
  <si>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</si>
  <si>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</si>
  <si>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</si>
  <si>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</si>
  <si>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</si>
  <si>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</si>
  <si>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</si>
  <si>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</si>
  <si>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</si>
  <si>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</si>
  <si>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</si>
  <si>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</si>
  <si>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</si>
  <si>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</si>
  <si>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</si>
  <si>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</si>
  <si>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</si>
  <si>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</si>
  <si>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</si>
  <si>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</si>
  <si>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</si>
  <si>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</si>
  <si>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</si>
  <si>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</si>
  <si>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</si>
  <si>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</si>
  <si>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</si>
  <si>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</si>
  <si>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</si>
  <si>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</si>
  <si>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</si>
  <si>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</si>
  <si>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</si>
  <si>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</si>
  <si>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</si>
  <si>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</si>
  <si>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</si>
  <si>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</si>
  <si>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</si>
  <si>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</si>
  <si>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</si>
  <si>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</si>
  <si>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</si>
  <si>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</si>
  <si>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</si>
  <si>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</si>
  <si>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</si>
  <si>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</si>
  <si>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</si>
  <si>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</si>
  <si>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</si>
  <si>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</si>
  <si>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</si>
  <si>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</si>
  <si>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</si>
  <si>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</si>
  <si>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</si>
  <si>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</si>
  <si>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</si>
  <si>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</si>
  <si>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</si>
  <si>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</si>
  <si>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</si>
  <si>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</si>
  <si>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</si>
  <si>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</si>
  <si>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</si>
  <si>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</si>
  <si>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</si>
  <si>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</si>
  <si>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</si>
  <si>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</si>
  <si>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</si>
  <si>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</si>
  <si>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</si>
  <si>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</si>
  <si>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</si>
  <si>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</si>
  <si>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</si>
  <si>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</si>
  <si>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</si>
  <si>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</si>
  <si>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</si>
  <si>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</si>
  <si>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</si>
  <si>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</si>
  <si>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</si>
  <si>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</si>
  <si>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</si>
  <si>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</si>
  <si>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</si>
  <si>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</si>
  <si>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</si>
  <si>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</si>
  <si>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</si>
  <si>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</si>
  <si>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</si>
  <si>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</si>
  <si>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</si>
  <si>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</si>
  <si>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</si>
  <si>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</si>
  <si>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</si>
  <si>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</si>
  <si>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</si>
  <si>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</si>
  <si>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</si>
  <si>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</si>
  <si>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</si>
  <si>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</si>
  <si>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</si>
  <si>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</si>
  <si>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</si>
  <si>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</si>
  <si>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</si>
  <si>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</si>
  <si>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</si>
  <si>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</si>
  <si>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</si>
  <si>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</si>
  <si>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</si>
  <si>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</si>
  <si>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</si>
  <si>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</si>
  <si>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</si>
  <si>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</si>
  <si>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</si>
  <si>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</si>
  <si>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</si>
  <si>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</si>
  <si>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</si>
  <si>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</si>
  <si>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</si>
  <si>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</si>
  <si>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</si>
  <si>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</si>
  <si>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</si>
  <si>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</si>
  <si>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</si>
  <si>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</si>
  <si>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</si>
  <si>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</si>
  <si>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</si>
  <si>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</si>
  <si>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</si>
  <si>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</si>
  <si>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</si>
  <si>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</si>
  <si>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</si>
  <si>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</si>
  <si>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</si>
  <si>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</si>
  <si>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</si>
  <si>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</si>
  <si>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</si>
  <si>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</si>
  <si>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</si>
  <si>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</si>
  <si>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</si>
  <si>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</si>
  <si>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</si>
  <si>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</si>
  <si>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</si>
  <si>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</si>
  <si>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</si>
  <si>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</si>
  <si>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</si>
  <si>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</si>
  <si>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</si>
  <si>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</si>
  <si>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</si>
  <si>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</si>
  <si>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</si>
  <si>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</si>
  <si>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</si>
  <si>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</si>
  <si>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</si>
  <si>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</si>
  <si>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</si>
  <si>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</si>
  <si>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</si>
  <si>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</si>
  <si>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</si>
  <si>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</si>
  <si>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</si>
  <si>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</si>
  <si>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</si>
  <si>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</si>
  <si>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</si>
  <si>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</si>
  <si>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</si>
  <si>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</si>
  <si>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</si>
  <si>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</si>
  <si>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</si>
  <si>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</si>
  <si>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</si>
  <si>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</si>
  <si>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</si>
  <si>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</si>
  <si>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</si>
  <si>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</si>
  <si>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</si>
  <si>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</si>
  <si>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</si>
  <si>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</si>
  <si>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</si>
  <si>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</si>
  <si>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</si>
  <si>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</si>
  <si>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</si>
  <si>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</si>
  <si>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</si>
  <si>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</si>
  <si>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</si>
  <si>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</si>
  <si>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</si>
  <si>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</si>
  <si>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</si>
  <si>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</si>
  <si>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</si>
  <si>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</si>
  <si>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</si>
  <si>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</si>
  <si>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</si>
  <si>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</si>
  <si>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</si>
  <si>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</si>
  <si>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</si>
  <si>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</si>
  <si>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</si>
  <si>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</si>
  <si>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</si>
  <si>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</si>
  <si>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</si>
  <si>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</si>
  <si>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</si>
  <si>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</si>
  <si>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</si>
  <si>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</si>
  <si>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</si>
  <si>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</si>
  <si>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</si>
  <si>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</si>
  <si>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</si>
  <si>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</si>
  <si>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</si>
  <si>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</si>
  <si>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</si>
  <si>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</si>
  <si>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</si>
  <si>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</si>
  <si>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</si>
  <si>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</si>
  <si>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</si>
  <si>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</si>
  <si>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</si>
  <si>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</si>
  <si>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</si>
  <si>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</si>
  <si>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</si>
  <si>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</si>
  <si>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</si>
  <si>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</si>
  <si>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</si>
  <si>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</si>
  <si>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</si>
  <si>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</si>
  <si>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</si>
  <si>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</si>
  <si>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</si>
  <si>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</si>
  <si>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</si>
  <si>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</si>
  <si>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</si>
  <si>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</si>
  <si>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</si>
  <si>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</si>
  <si>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</si>
  <si>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</si>
  <si>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</si>
  <si>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</si>
  <si>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</si>
  <si>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</si>
  <si>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</si>
  <si>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</si>
  <si>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</si>
  <si>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</si>
  <si>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</si>
  <si>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</si>
  <si>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</si>
  <si>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</si>
  <si>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</si>
  <si>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</si>
  <si>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</si>
  <si>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</si>
  <si>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</si>
  <si>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</si>
  <si>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</si>
  <si>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</si>
  <si>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</si>
  <si>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</si>
  <si>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</si>
  <si>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</si>
  <si>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</si>
  <si>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</si>
  <si>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</si>
  <si>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</si>
  <si>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</si>
  <si>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</si>
  <si>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</si>
  <si>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</si>
  <si>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</si>
  <si>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</si>
  <si>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</si>
  <si>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</si>
  <si>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</si>
  <si>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</si>
  <si>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</si>
  <si>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</si>
  <si>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</si>
  <si>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</si>
  <si>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</si>
  <si>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</si>
  <si>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</si>
  <si>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</si>
  <si>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</si>
  <si>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</si>
  <si>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</si>
  <si>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</si>
  <si>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</si>
  <si>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</si>
  <si>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</si>
  <si>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</si>
  <si>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</si>
  <si>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</si>
  <si>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</si>
  <si>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</si>
  <si>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</si>
  <si>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</si>
  <si>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</si>
  <si>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</si>
  <si>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</si>
  <si>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</si>
  <si>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</si>
  <si>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</si>
  <si>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</si>
  <si>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</si>
  <si>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</si>
  <si>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</si>
  <si>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</si>
  <si>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</si>
  <si>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</si>
  <si>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</si>
  <si>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</si>
  <si>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</si>
  <si>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</si>
  <si>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</si>
  <si>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</si>
  <si>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</si>
  <si>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</si>
  <si>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</si>
  <si>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</si>
  <si>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</si>
  <si>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</si>
  <si>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</si>
  <si>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</si>
  <si>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</si>
  <si>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</si>
  <si>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</si>
  <si>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</si>
  <si>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</si>
  <si>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</si>
  <si>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</si>
  <si>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</si>
  <si>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</si>
  <si>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</si>
  <si>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</si>
  <si>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</si>
  <si>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</si>
  <si>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</si>
  <si>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</si>
  <si>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</si>
  <si>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</si>
  <si>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</si>
  <si>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</si>
  <si>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</si>
  <si>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</si>
  <si>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</si>
  <si>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</si>
  <si>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</si>
  <si>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</si>
  <si>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</si>
  <si>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</si>
  <si>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</si>
  <si>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</si>
  <si>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</si>
  <si>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</si>
  <si>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</si>
  <si>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</si>
  <si>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</si>
  <si>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</si>
  <si>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</si>
  <si>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</si>
  <si>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</si>
  <si>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</si>
  <si>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</si>
  <si>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</si>
  <si>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</si>
  <si>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</si>
  <si>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</si>
  <si>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</si>
  <si>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</si>
  <si>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</si>
  <si>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</si>
  <si>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</si>
  <si>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</si>
  <si>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</si>
  <si>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</si>
  <si>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</si>
  <si>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</si>
  <si>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</si>
  <si>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</si>
  <si>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</si>
  <si>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</si>
  <si>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</si>
  <si>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</si>
  <si>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</si>
  <si>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</si>
  <si>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</si>
  <si>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</si>
  <si>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</si>
  <si>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</si>
  <si>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</si>
  <si>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</si>
  <si>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</si>
  <si>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</si>
  <si>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</si>
  <si>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</si>
  <si>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</si>
  <si>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</si>
  <si>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</si>
  <si>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</si>
  <si>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</si>
  <si>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</si>
  <si>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</si>
  <si>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</si>
  <si>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</si>
  <si>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</si>
  <si>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</si>
  <si>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</si>
  <si>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</si>
  <si>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</si>
  <si>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</si>
  <si>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</si>
  <si>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</si>
  <si>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</si>
  <si>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</si>
  <si>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</si>
  <si>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</si>
  <si>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</si>
  <si>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</si>
  <si>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</si>
  <si>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</si>
  <si>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</si>
  <si>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</si>
  <si>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</si>
  <si>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</si>
  <si>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</si>
  <si>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</si>
  <si>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</si>
  <si>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</si>
  <si>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</si>
  <si>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</si>
  <si>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</si>
  <si>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</si>
  <si>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</si>
  <si>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</si>
  <si>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</si>
  <si>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</si>
  <si>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</si>
  <si>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</si>
  <si>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</si>
  <si>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</si>
  <si>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</si>
  <si>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</si>
  <si>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</si>
  <si>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</si>
  <si>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</si>
  <si>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</si>
  <si>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</si>
  <si>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</si>
  <si>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</si>
  <si>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</si>
  <si>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</si>
  <si>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</si>
  <si>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</si>
  <si>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</si>
  <si>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</si>
  <si>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</si>
  <si>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</si>
  <si>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</si>
  <si>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</si>
  <si>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</si>
  <si>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</si>
  <si>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</si>
  <si>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</si>
  <si>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</si>
  <si>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</si>
  <si>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</si>
  <si>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</si>
  <si>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</si>
  <si>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</si>
  <si>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</si>
  <si>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</si>
  <si>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</si>
  <si>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</si>
  <si>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</si>
  <si>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</si>
  <si>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</si>
  <si>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</si>
  <si>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</si>
  <si>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</si>
  <si>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</si>
  <si>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</si>
  <si>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</si>
  <si>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</si>
  <si>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</si>
  <si>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</si>
  <si>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</si>
  <si>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</si>
  <si>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</si>
  <si>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</si>
  <si>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</si>
  <si>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</si>
  <si>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</si>
  <si>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</si>
  <si>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</si>
  <si>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</si>
  <si>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</si>
  <si>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</si>
  <si>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</si>
  <si>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</si>
  <si>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</si>
  <si>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</si>
  <si>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</si>
  <si>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</si>
  <si>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</si>
  <si>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</si>
  <si>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</si>
  <si>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</si>
  <si>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</si>
  <si>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</si>
  <si>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</si>
  <si>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</si>
  <si>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</si>
  <si>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</si>
  <si>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</si>
  <si>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</si>
  <si>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</si>
  <si>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</si>
  <si>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</si>
  <si>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</si>
  <si>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</si>
  <si>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</si>
  <si>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</si>
  <si>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</si>
  <si>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</si>
  <si>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</si>
  <si>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</si>
  <si>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</si>
  <si>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</si>
  <si>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</si>
  <si>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</si>
  <si>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</si>
  <si>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</si>
  <si>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</si>
  <si>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</si>
  <si>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</si>
  <si>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</si>
  <si>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</si>
  <si>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</si>
  <si>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</si>
  <si>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</si>
  <si>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</si>
  <si>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</si>
  <si>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</si>
  <si>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</si>
  <si>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</si>
  <si>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</si>
  <si>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</si>
  <si>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</si>
  <si>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</si>
  <si>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</si>
  <si>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</si>
  <si>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</si>
  <si>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</si>
  <si>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</si>
  <si>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</si>
  <si>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</si>
  <si>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</si>
  <si>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</si>
  <si>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</si>
  <si>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</si>
  <si>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</si>
  <si>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</si>
  <si>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</si>
  <si>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</si>
  <si>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</si>
  <si>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</si>
  <si>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</si>
  <si>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</si>
  <si>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</si>
  <si>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</si>
  <si>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</si>
  <si>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</si>
  <si>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</si>
  <si>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</si>
  <si>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</si>
  <si>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</si>
  <si>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</si>
  <si>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</si>
  <si>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</si>
  <si>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</si>
  <si>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</si>
  <si>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</si>
  <si>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</si>
  <si>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</si>
  <si>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</si>
  <si>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</si>
  <si>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</si>
  <si>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</si>
  <si>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</si>
  <si>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</si>
  <si>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</si>
  <si>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</si>
  <si>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</si>
  <si>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</si>
  <si>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</si>
  <si>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</si>
  <si>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</si>
  <si>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</si>
  <si>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</si>
  <si>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</si>
  <si>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</si>
  <si>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</si>
  <si>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</si>
  <si>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</si>
  <si>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</si>
  <si>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</si>
  <si>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</si>
  <si>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</si>
  <si>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</si>
  <si>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</si>
  <si>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</si>
  <si>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</si>
  <si>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</si>
  <si>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</si>
  <si>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</si>
  <si>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</si>
  <si>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</si>
  <si>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</si>
  <si>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</si>
  <si>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</si>
  <si>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</si>
  <si>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</si>
  <si>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</si>
  <si>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</si>
  <si>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</si>
  <si>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</si>
  <si>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</si>
  <si>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</si>
  <si>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</si>
  <si>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</si>
  <si>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</si>
  <si>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</si>
  <si>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</si>
  <si>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</si>
  <si>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</si>
  <si>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</si>
  <si>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</si>
  <si>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</si>
  <si>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</si>
  <si>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</si>
  <si>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</si>
  <si>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</si>
  <si>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</si>
  <si>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</si>
  <si>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</si>
  <si>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</si>
  <si>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</si>
  <si>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</si>
  <si>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</si>
  <si>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</si>
  <si>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</si>
  <si>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</si>
  <si>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</si>
  <si>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</si>
  <si>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</si>
  <si>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</si>
  <si>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</si>
  <si>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</si>
  <si>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</si>
  <si>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</si>
  <si>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</si>
  <si>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</si>
  <si>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</si>
  <si>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</si>
  <si>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</si>
  <si>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</si>
  <si>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</si>
  <si>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</si>
  <si>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</si>
  <si>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</si>
  <si>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</si>
  <si>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</si>
  <si>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</si>
  <si>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</si>
  <si>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</si>
  <si>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</si>
  <si>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</si>
  <si>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</si>
  <si>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</si>
  <si>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</si>
  <si>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</si>
  <si>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</si>
  <si>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</si>
  <si>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</si>
  <si>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</si>
  <si>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</si>
  <si>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</si>
  <si>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</si>
  <si>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</si>
  <si>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</si>
  <si>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</si>
  <si>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</si>
  <si>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</si>
  <si>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</si>
  <si>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</si>
  <si>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</si>
  <si>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</si>
  <si>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</si>
  <si>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</si>
  <si>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</si>
  <si>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</si>
  <si>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</si>
  <si>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</si>
  <si>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</si>
  <si>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</si>
  <si>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</si>
  <si>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</si>
  <si>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</si>
  <si>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</si>
  <si>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</si>
  <si>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</si>
  <si>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</si>
  <si>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</si>
  <si>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</si>
  <si>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</si>
  <si>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</si>
  <si>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</si>
  <si>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</si>
  <si>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</si>
  <si>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</si>
  <si>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</si>
  <si>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</si>
  <si>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</si>
  <si>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</si>
  <si>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</si>
  <si>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</si>
  <si>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</si>
  <si>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</si>
  <si>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</si>
  <si>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</si>
  <si>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</si>
  <si>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</si>
  <si>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</si>
  <si>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</si>
  <si>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</si>
  <si>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</si>
  <si>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</si>
  <si>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</si>
  <si>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</si>
  <si>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</si>
  <si>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</si>
  <si>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</si>
  <si>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</si>
  <si>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</si>
  <si>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</si>
  <si>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</si>
  <si>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</si>
  <si>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</si>
  <si>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</si>
  <si>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</si>
  <si>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</si>
  <si>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</si>
  <si>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</si>
  <si>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</si>
  <si>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</si>
  <si>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</si>
  <si>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</si>
  <si>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</si>
  <si>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</si>
  <si>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</si>
  <si>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</si>
  <si>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</si>
  <si>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</si>
  <si>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</si>
  <si>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</si>
  <si>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</si>
  <si>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</si>
  <si>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</si>
  <si>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</si>
  <si>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</si>
  <si>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</si>
  <si>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</si>
  <si>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</si>
  <si>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</si>
  <si>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</si>
  <si>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</si>
  <si>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</si>
  <si>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</si>
  <si>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</si>
  <si>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</si>
  <si>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</si>
  <si>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</si>
  <si>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</si>
  <si>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</si>
  <si>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</si>
  <si>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</si>
  <si>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</si>
  <si>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</si>
  <si>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</si>
  <si>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</si>
  <si>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</si>
  <si>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</si>
  <si>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</si>
  <si>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</si>
  <si>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</si>
  <si>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</si>
  <si>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</si>
  <si>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</si>
  <si>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</si>
  <si>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</si>
  <si>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</si>
  <si>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</si>
  <si>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</si>
  <si>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</si>
  <si>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</si>
  <si>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</si>
  <si>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</si>
  <si>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</si>
  <si>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</si>
  <si>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</si>
  <si>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</si>
  <si>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</si>
  <si>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</si>
  <si>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</si>
  <si>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</si>
  <si>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</si>
  <si>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</si>
  <si>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</si>
  <si>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</si>
  <si>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</si>
  <si>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</si>
  <si>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</si>
  <si>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</si>
  <si>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</si>
  <si>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</si>
  <si>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</si>
  <si>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</si>
  <si>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</si>
  <si>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</si>
  <si>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</si>
  <si>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</si>
  <si>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</si>
  <si>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</si>
  <si>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</si>
  <si>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</si>
  <si>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</si>
  <si>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</si>
  <si>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</si>
  <si>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</si>
  <si>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</si>
  <si>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</si>
  <si>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</si>
  <si>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</si>
  <si>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</si>
  <si>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</si>
  <si>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</si>
  <si>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</si>
  <si>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</si>
  <si>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</si>
  <si>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</si>
  <si>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</si>
  <si>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</si>
  <si>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</si>
  <si>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</si>
  <si>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</si>
  <si>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</si>
  <si>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</si>
  <si>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</si>
  <si>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</si>
  <si>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</si>
  <si>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</si>
  <si>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</si>
  <si>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</si>
  <si>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</si>
  <si>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</si>
  <si>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</si>
  <si>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</si>
  <si>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</si>
  <si>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</si>
  <si>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</si>
  <si>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</si>
  <si>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</si>
  <si>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</si>
  <si>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</si>
  <si>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</si>
  <si>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</si>
  <si>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</si>
  <si>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</si>
  <si>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</si>
  <si>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</si>
  <si>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</si>
  <si>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</si>
  <si>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</si>
  <si>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</si>
  <si>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</si>
  <si>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</si>
  <si>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</si>
  <si>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</si>
  <si>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</si>
  <si>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</si>
  <si>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</si>
  <si>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</si>
  <si>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</si>
  <si>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</si>
  <si>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</si>
  <si>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</si>
  <si>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</si>
  <si>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</si>
  <si>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</si>
  <si>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</si>
  <si>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</si>
  <si>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</si>
  <si>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</si>
  <si>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</si>
  <si>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</si>
  <si>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</si>
  <si>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</si>
  <si>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</si>
  <si>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</si>
  <si>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</si>
  <si>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</si>
  <si>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</si>
  <si>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</si>
  <si>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</si>
  <si>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</si>
  <si>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</si>
  <si>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</si>
  <si>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</si>
  <si>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</si>
  <si>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</si>
  <si>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</si>
  <si>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</si>
  <si>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</si>
  <si>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</si>
  <si>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</si>
  <si>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</si>
  <si>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</si>
  <si>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</si>
  <si>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</si>
  <si>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</si>
  <si>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</si>
  <si>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</si>
  <si>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</si>
  <si>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</si>
  <si>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</si>
  <si>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</si>
  <si>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</si>
  <si>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</si>
  <si>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</si>
  <si>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</si>
  <si>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</si>
  <si>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</si>
  <si>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</si>
  <si>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</si>
  <si>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</si>
  <si>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</si>
  <si>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</si>
  <si>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</si>
  <si>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</si>
  <si>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</si>
  <si>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</si>
  <si>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</si>
  <si>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</si>
  <si>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</si>
  <si>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</si>
  <si>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</si>
  <si>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</si>
  <si>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</si>
  <si>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</si>
  <si>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</si>
  <si>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</si>
  <si>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</si>
  <si>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</si>
  <si>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</si>
  <si>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</si>
  <si>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</si>
  <si>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</si>
  <si>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</si>
  <si>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</si>
  <si>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</si>
  <si>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</si>
  <si>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</si>
  <si>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</si>
  <si>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</si>
  <si>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</si>
  <si>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</si>
  <si>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</si>
  <si>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</si>
  <si>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</si>
  <si>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</si>
  <si>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</si>
  <si>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</si>
  <si>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</si>
  <si>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</si>
  <si>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</si>
  <si>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</si>
  <si>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</si>
  <si>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</si>
  <si>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</si>
  <si>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</si>
  <si>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</si>
  <si>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</si>
  <si>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</si>
  <si>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</si>
  <si>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</si>
  <si>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</si>
  <si>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</si>
  <si>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</si>
  <si>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</si>
  <si>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</si>
  <si>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</si>
  <si>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</si>
  <si>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</si>
  <si>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</si>
  <si>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</si>
  <si>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</si>
  <si>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</si>
  <si>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</si>
  <si>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</si>
  <si>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</si>
  <si>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</si>
  <si>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</si>
  <si>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</si>
  <si>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</si>
  <si>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</si>
  <si>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</si>
  <si>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</si>
  <si>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</si>
  <si>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</si>
  <si>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</si>
  <si>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</si>
  <si>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</si>
  <si>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</si>
  <si>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</si>
  <si>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</si>
  <si>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</si>
  <si>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</si>
  <si>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</si>
  <si>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</si>
  <si>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</si>
  <si>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</si>
  <si>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</si>
  <si>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</si>
  <si>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</si>
  <si>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</si>
  <si>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</si>
  <si>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</si>
  <si>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</si>
  <si>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</si>
  <si>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</si>
  <si>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</si>
  <si>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</si>
  <si>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</si>
  <si>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</si>
  <si>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</si>
  <si>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</si>
  <si>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</si>
  <si>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</si>
  <si>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</si>
  <si>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</si>
  <si>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</si>
  <si>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</si>
  <si>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</si>
  <si>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</si>
  <si>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</si>
  <si>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</si>
  <si>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</si>
  <si>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</si>
  <si>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</si>
  <si>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</si>
  <si>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</si>
  <si>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</si>
  <si>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</si>
  <si>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</si>
  <si>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</si>
  <si>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</si>
  <si>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</si>
  <si>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</si>
  <si>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</si>
  <si>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</si>
  <si>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</si>
  <si>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</si>
  <si>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</si>
  <si>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</si>
  <si>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</si>
  <si>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</si>
  <si>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</si>
  <si>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</si>
  <si>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</si>
  <si>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</si>
  <si>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</si>
  <si>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</si>
  <si>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</si>
  <si>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</si>
  <si>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</si>
  <si>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</si>
  <si>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</si>
  <si>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</si>
  <si>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</si>
  <si>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</si>
  <si>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</si>
  <si>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</si>
  <si>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</si>
  <si>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</si>
  <si>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</si>
  <si>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</si>
  <si>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</si>
  <si>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</si>
  <si>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</si>
  <si>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</si>
  <si>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</si>
  <si>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</si>
  <si>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</si>
  <si>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</si>
  <si>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</si>
  <si>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</si>
  <si>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</si>
  <si>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</si>
  <si>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</si>
  <si>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</si>
  <si>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</si>
  <si>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</si>
  <si>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</si>
  <si>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</si>
  <si>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</si>
  <si>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</si>
  <si>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</si>
  <si>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</si>
  <si>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</si>
  <si>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</si>
  <si>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</si>
  <si>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</si>
  <si>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</si>
  <si>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</si>
  <si>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</si>
  <si>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</si>
  <si>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</si>
  <si>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</si>
  <si>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</si>
  <si>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</si>
  <si>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</si>
  <si>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</si>
  <si>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</si>
  <si>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</si>
  <si>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</si>
  <si>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</si>
  <si>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</si>
  <si>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</si>
  <si>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</si>
  <si>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</si>
  <si>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</si>
  <si>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</si>
  <si>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</si>
  <si>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</si>
  <si>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</si>
  <si>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</si>
  <si>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</si>
  <si>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</si>
  <si>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</si>
  <si>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</si>
  <si>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</si>
  <si>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</si>
  <si>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</si>
  <si>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</si>
  <si>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</si>
  <si>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</si>
  <si>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</si>
  <si>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</si>
  <si>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</si>
  <si>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</si>
  <si>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</si>
  <si>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</si>
  <si>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</si>
  <si>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</si>
  <si>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</si>
  <si>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</si>
  <si>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</si>
  <si>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</si>
  <si>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</si>
  <si>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</si>
  <si>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</si>
  <si>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</si>
  <si>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</si>
  <si>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</si>
  <si>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</si>
  <si>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</si>
  <si>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</si>
  <si>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</si>
  <si>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</si>
  <si>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</si>
  <si>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</si>
  <si>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</si>
  <si>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</si>
  <si>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</si>
  <si>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</si>
  <si>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</si>
  <si>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</si>
  <si>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</si>
  <si>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</si>
  <si>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</si>
  <si>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</si>
  <si>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</si>
  <si>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</si>
  <si>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</si>
  <si>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</si>
  <si>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</si>
  <si>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</si>
  <si>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</si>
  <si>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</si>
  <si>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</si>
  <si>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</si>
  <si>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</si>
  <si>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</si>
  <si>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</si>
  <si>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</si>
  <si>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</si>
  <si>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</si>
  <si>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</si>
  <si>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</si>
  <si>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</si>
  <si>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</si>
  <si>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</si>
  <si>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</si>
  <si>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</si>
  <si>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</si>
  <si>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</si>
  <si>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</si>
  <si>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</si>
  <si>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</si>
  <si>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</si>
  <si>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</si>
  <si>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</si>
  <si>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</si>
  <si>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</si>
  <si>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</si>
  <si>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</si>
  <si>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</si>
  <si>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</si>
  <si>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</si>
  <si>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</si>
  <si>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</si>
  <si>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</si>
  <si>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</si>
  <si>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</si>
  <si>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</si>
  <si>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</si>
  <si>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</si>
  <si>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</si>
  <si>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</si>
  <si>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</si>
  <si>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</si>
  <si>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</si>
  <si>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</si>
  <si>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</si>
  <si>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</si>
  <si>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</si>
  <si>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</si>
  <si>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</si>
  <si>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</si>
  <si>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</si>
  <si>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</si>
  <si>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</si>
  <si>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</si>
  <si>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</si>
  <si>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</si>
  <si>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</si>
  <si>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</si>
  <si>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</si>
  <si>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</si>
  <si>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</si>
  <si>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</si>
  <si>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</si>
  <si>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</si>
  <si>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</si>
  <si>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</si>
  <si>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</si>
  <si>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</si>
  <si>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</si>
  <si>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</si>
  <si>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</si>
  <si>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</si>
  <si>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</si>
  <si>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</si>
  <si>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</si>
  <si>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</si>
  <si>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</si>
  <si>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</si>
  <si>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</si>
  <si>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</si>
  <si>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</si>
  <si>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</si>
  <si>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</si>
  <si>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</si>
  <si>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</si>
  <si>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</si>
  <si>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</si>
  <si>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</si>
  <si>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</si>
  <si>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</si>
  <si>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</si>
  <si>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</si>
  <si>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</si>
  <si>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</si>
  <si>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</si>
  <si>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</si>
  <si>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</si>
  <si>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</si>
  <si>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</si>
  <si>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</si>
  <si>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</si>
  <si>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</si>
  <si>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</si>
  <si>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</si>
  <si>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</si>
  <si>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</si>
  <si>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</si>
  <si>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</si>
  <si>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</si>
  <si>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</si>
  <si>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</si>
  <si>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</si>
  <si>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</si>
  <si>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</si>
  <si>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</si>
  <si>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</si>
  <si>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</si>
  <si>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</si>
  <si>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</si>
  <si>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</si>
  <si>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</si>
  <si>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</si>
  <si>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</si>
  <si>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</si>
  <si>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</si>
  <si>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</si>
  <si>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</si>
  <si>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</si>
  <si>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</si>
  <si>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</si>
  <si>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</si>
  <si>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</si>
  <si>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</si>
  <si>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</si>
  <si>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</si>
  <si>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</si>
  <si>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</si>
  <si>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</si>
  <si>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</si>
  <si>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</si>
  <si>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</si>
  <si>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</si>
  <si>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</si>
  <si>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</si>
  <si>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</si>
  <si>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</si>
  <si>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</si>
  <si>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</si>
  <si>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</si>
  <si>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</si>
  <si>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</si>
  <si>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</si>
  <si>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</si>
  <si>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</si>
  <si>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</si>
  <si>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</si>
  <si>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</si>
  <si>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</si>
  <si>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</si>
  <si>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</si>
  <si>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</si>
  <si>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</si>
  <si>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</si>
  <si>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</si>
  <si>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</si>
  <si>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</si>
  <si>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</si>
  <si>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</si>
  <si>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</si>
  <si>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</si>
  <si>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</si>
  <si>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</si>
  <si>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</si>
  <si>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</si>
  <si>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</si>
  <si>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</si>
  <si>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</si>
  <si>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</si>
  <si>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</si>
  <si>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</si>
  <si>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</si>
  <si>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</si>
  <si>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</si>
  <si>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</si>
  <si>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</si>
  <si>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</si>
  <si>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</si>
  <si>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</si>
  <si>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</si>
  <si>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</si>
  <si>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</si>
  <si>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</si>
  <si>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</si>
  <si>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</si>
  <si>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</si>
  <si>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</si>
  <si>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</si>
  <si>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</si>
  <si>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</si>
  <si>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</si>
  <si>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</si>
  <si>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</si>
  <si>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</si>
  <si>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</si>
  <si>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</si>
  <si>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</si>
  <si>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</si>
  <si>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</si>
  <si>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</si>
  <si>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</si>
  <si>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</si>
  <si>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</si>
  <si>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</si>
  <si>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</si>
  <si>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</si>
  <si>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</si>
  <si>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</si>
  <si>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</si>
  <si>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</si>
  <si>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</si>
  <si>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</si>
  <si>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</si>
  <si>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</si>
  <si>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</si>
  <si>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</si>
  <si>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</si>
  <si>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</si>
  <si>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</si>
  <si>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</si>
  <si>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</si>
  <si>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</si>
  <si>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</si>
  <si>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</si>
  <si>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</si>
  <si>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</si>
  <si>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</si>
  <si>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</si>
  <si>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</si>
  <si>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</si>
  <si>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</si>
  <si>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</si>
  <si>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</si>
  <si>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</si>
  <si>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</si>
  <si>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</si>
  <si>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</si>
  <si>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</si>
  <si>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</si>
  <si>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</si>
  <si>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</si>
  <si>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</si>
  <si>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</si>
  <si>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</si>
  <si>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</si>
  <si>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</si>
  <si>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</si>
  <si>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</si>
  <si>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</si>
  <si>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</si>
  <si>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</si>
  <si>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</si>
  <si>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</si>
  <si>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</si>
  <si>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</si>
  <si>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</si>
  <si>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</si>
  <si>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</si>
  <si>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</si>
  <si>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</si>
  <si>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</si>
  <si>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</si>
  <si>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</si>
  <si>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</si>
  <si>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</si>
  <si>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</si>
  <si>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</si>
  <si>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</si>
  <si>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</si>
  <si>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</si>
  <si>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</si>
  <si>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</si>
  <si>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</si>
  <si>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</si>
  <si>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</si>
  <si>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</si>
  <si>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</si>
  <si>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</si>
  <si>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</si>
  <si>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</si>
  <si>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</si>
  <si>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</si>
  <si>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</si>
  <si>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</si>
  <si>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</si>
  <si>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</si>
  <si>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</si>
  <si>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</si>
  <si>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</si>
  <si>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</si>
  <si>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</si>
  <si>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</si>
  <si>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</si>
  <si>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</si>
  <si>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</si>
  <si>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</si>
  <si>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</si>
  <si>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</si>
  <si>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</si>
  <si>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</si>
  <si>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</si>
  <si>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</si>
  <si>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</si>
  <si>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</si>
  <si>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</si>
  <si>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</si>
  <si>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</si>
  <si>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</si>
  <si>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</si>
  <si>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</si>
  <si>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</si>
  <si>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</si>
  <si>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</si>
  <si>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</si>
  <si>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</si>
  <si>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</si>
  <si>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</si>
  <si>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</si>
  <si>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</si>
  <si>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</si>
  <si>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</si>
  <si>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</si>
  <si>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</si>
  <si>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</si>
  <si>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</si>
  <si>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</si>
  <si>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</si>
  <si>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</si>
  <si>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</si>
  <si>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</si>
  <si>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</si>
  <si>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</si>
  <si>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</si>
  <si>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</si>
  <si>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</si>
  <si>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</si>
  <si>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</si>
  <si>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</si>
  <si>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</si>
  <si>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</si>
  <si>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</si>
  <si>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</si>
  <si>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</si>
  <si>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</si>
  <si>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</si>
  <si>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</si>
  <si>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</si>
  <si>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</si>
  <si>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</si>
  <si>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</si>
  <si>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</si>
  <si>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</si>
  <si>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</si>
  <si>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</si>
  <si>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</si>
  <si>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</si>
  <si>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</si>
  <si>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</si>
  <si>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</si>
  <si>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</si>
  <si>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</si>
  <si>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</si>
  <si>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</si>
  <si>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</si>
  <si>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</si>
  <si>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</si>
  <si>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</si>
  <si>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</si>
  <si>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</si>
  <si>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</si>
  <si>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</si>
  <si>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</si>
  <si>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</si>
  <si>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</si>
  <si>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</si>
  <si>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</si>
  <si>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</si>
  <si>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</si>
  <si>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</si>
  <si>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</si>
  <si>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</si>
  <si>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</si>
  <si>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</si>
  <si>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</si>
  <si>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</si>
  <si>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</si>
  <si>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</si>
  <si>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</si>
  <si>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</si>
  <si>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</si>
  <si>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</si>
  <si>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</si>
  <si>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</si>
  <si>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</si>
  <si>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</si>
  <si>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</si>
  <si>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</si>
  <si>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</si>
  <si>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</si>
  <si>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</si>
  <si>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</si>
  <si>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</si>
  <si>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</si>
  <si>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</si>
  <si>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</si>
  <si>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</si>
  <si>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</si>
  <si>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</si>
  <si>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</si>
  <si>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</si>
  <si>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</si>
  <si>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</si>
  <si>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</si>
  <si>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</si>
  <si>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</si>
  <si>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</si>
  <si>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</si>
  <si>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</si>
  <si>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</si>
  <si>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</si>
  <si>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</si>
  <si>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</si>
  <si>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</si>
  <si>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</si>
  <si>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</si>
  <si>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</si>
  <si>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</si>
  <si>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</si>
  <si>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</si>
  <si>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</si>
  <si>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</si>
  <si>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</si>
  <si>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</si>
  <si>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</si>
  <si>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</si>
  <si>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</si>
  <si>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</si>
  <si>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</si>
  <si>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</si>
  <si>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</si>
  <si>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</si>
  <si>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</si>
  <si>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</si>
  <si>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</si>
  <si>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</si>
  <si>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</si>
  <si>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</si>
  <si>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</si>
  <si>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</si>
  <si>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</si>
  <si>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</si>
  <si>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</si>
  <si>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</si>
  <si>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</si>
  <si>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</si>
  <si>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</si>
  <si>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</si>
  <si>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</si>
  <si>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</si>
  <si>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</si>
  <si>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</si>
  <si>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</si>
  <si>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</si>
  <si>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</si>
  <si>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</si>
  <si>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</si>
  <si>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</si>
  <si>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</si>
  <si>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</si>
  <si>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</si>
  <si>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</si>
  <si>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</si>
  <si>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</si>
  <si>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</si>
  <si>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</si>
  <si>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</si>
  <si>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</si>
  <si>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</si>
  <si>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</si>
  <si>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</si>
  <si>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</si>
  <si>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</si>
  <si>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</si>
  <si>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</si>
  <si>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</si>
  <si>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</si>
  <si>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</si>
  <si>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</si>
  <si>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</si>
  <si>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</si>
  <si>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</si>
  <si>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</si>
  <si>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</si>
  <si>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</si>
  <si>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</si>
  <si>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</si>
  <si>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</si>
  <si>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</si>
  <si>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</si>
  <si>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</si>
  <si>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</si>
  <si>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</si>
  <si>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</si>
  <si>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</si>
  <si>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</si>
  <si>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</si>
  <si>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</si>
  <si>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</si>
  <si>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</si>
  <si>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</si>
  <si>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</si>
  <si>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</si>
  <si>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</si>
  <si>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</si>
  <si>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</si>
  <si>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</si>
  <si>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</si>
  <si>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</si>
  <si>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</si>
  <si>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</si>
  <si>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</si>
  <si>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</si>
  <si>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</si>
  <si>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</si>
  <si>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</si>
  <si>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</si>
  <si>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</si>
  <si>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</si>
  <si>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</si>
  <si>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</si>
  <si>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</si>
  <si>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</si>
  <si>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</si>
  <si>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</si>
  <si>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</si>
  <si>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</si>
  <si>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</si>
  <si>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</si>
  <si>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</si>
  <si>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</si>
  <si>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</si>
  <si>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</si>
  <si>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</si>
  <si>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</si>
  <si>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</si>
  <si>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</si>
  <si>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</si>
  <si>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</si>
  <si>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</si>
  <si>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</si>
  <si>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</si>
  <si>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</si>
  <si>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</si>
  <si>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</si>
  <si>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</si>
  <si>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</si>
  <si>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</si>
  <si>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</si>
  <si>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</si>
  <si>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</si>
  <si>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</si>
  <si>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</si>
  <si>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</si>
  <si>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</si>
  <si>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</si>
  <si>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</si>
  <si>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</si>
  <si>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</si>
  <si>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</si>
  <si>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</si>
  <si>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</si>
  <si>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</si>
  <si>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</si>
  <si>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</si>
  <si>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</si>
  <si>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</si>
  <si>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</si>
  <si>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</si>
  <si>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</si>
  <si>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</si>
  <si>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</si>
  <si>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</si>
  <si>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</si>
  <si>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</si>
  <si>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</si>
  <si>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</si>
  <si>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</si>
  <si>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</si>
  <si>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</si>
  <si>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</si>
  <si>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</si>
  <si>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</si>
  <si>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</si>
  <si>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</si>
  <si>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</si>
  <si>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</si>
  <si>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</si>
  <si>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</si>
  <si>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</si>
  <si>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</si>
  <si>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</si>
  <si>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</si>
  <si>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</si>
  <si>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</si>
  <si>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</si>
  <si>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</si>
  <si>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</si>
  <si>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</si>
  <si>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</si>
  <si>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</si>
  <si>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</si>
  <si>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</si>
  <si>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</si>
  <si>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</si>
  <si>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</si>
  <si>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</si>
  <si>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</si>
  <si>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</si>
  <si>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</si>
  <si>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</si>
  <si>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</si>
  <si>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</si>
  <si>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</si>
  <si>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</si>
  <si>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</si>
  <si>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</si>
  <si>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</si>
  <si>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</si>
  <si>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</si>
  <si>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</si>
  <si>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</si>
  <si>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</si>
  <si>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</si>
  <si>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</si>
  <si>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</si>
  <si>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</si>
  <si>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</si>
  <si>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</si>
  <si>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</si>
  <si>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</si>
  <si>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</si>
  <si>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</si>
  <si>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</si>
  <si>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</si>
  <si>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</si>
  <si>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</si>
  <si>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</si>
  <si>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</si>
  <si>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</si>
  <si>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</si>
  <si>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</si>
  <si>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</si>
  <si>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</si>
  <si>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</si>
  <si>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</si>
  <si>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</si>
  <si>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</si>
  <si>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</si>
  <si>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</si>
  <si>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</si>
  <si>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</si>
  <si>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</si>
  <si>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</si>
  <si>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</si>
  <si>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</si>
  <si>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</si>
  <si>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</si>
  <si>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</si>
  <si>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</si>
  <si>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</si>
  <si>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</si>
  <si>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</si>
  <si>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</si>
  <si>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</si>
  <si>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</si>
  <si>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</si>
  <si>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</si>
  <si>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</si>
  <si>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</si>
  <si>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</si>
  <si>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</si>
  <si>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</si>
  <si>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</si>
  <si>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</si>
  <si>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</si>
  <si>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</si>
  <si>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</si>
  <si>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</si>
  <si>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</si>
  <si>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</si>
  <si>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</si>
  <si>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</si>
  <si>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</si>
  <si>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</si>
  <si>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</si>
  <si>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</si>
  <si>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</si>
  <si>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</si>
  <si>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</si>
  <si>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</si>
  <si>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</si>
  <si>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</si>
  <si>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</si>
  <si>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</si>
  <si>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</si>
  <si>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</si>
  <si>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</si>
  <si>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</si>
  <si>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</si>
  <si>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</si>
  <si>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</si>
  <si>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</si>
  <si>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</si>
  <si>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</si>
  <si>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</si>
  <si>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</si>
  <si>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</si>
  <si>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</si>
  <si>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</si>
  <si>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</si>
  <si>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</si>
  <si>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</si>
  <si>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</si>
  <si>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</si>
  <si>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</si>
  <si>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</si>
  <si>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</si>
  <si>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</si>
  <si>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</si>
  <si>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</si>
  <si>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</si>
  <si>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</si>
  <si>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</si>
  <si>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</si>
  <si>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</si>
  <si>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</si>
  <si>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</si>
  <si>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</si>
  <si>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</si>
  <si>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</si>
  <si>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</si>
  <si>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</si>
  <si>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</si>
  <si>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</si>
  <si>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</si>
  <si>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</si>
  <si>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</si>
  <si>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</si>
  <si>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</si>
  <si>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</si>
  <si>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</si>
  <si>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</si>
  <si>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</si>
  <si>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</si>
  <si>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</si>
  <si>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</si>
  <si>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</si>
  <si>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</si>
  <si>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</si>
  <si>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</si>
  <si>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</si>
  <si>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</si>
  <si>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</si>
  <si>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</si>
  <si>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</si>
  <si>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</si>
  <si>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</si>
  <si>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</si>
  <si>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</si>
  <si>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</si>
  <si>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</si>
  <si>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</si>
  <si>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</si>
  <si>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</si>
  <si>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</si>
  <si>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</si>
  <si>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</si>
  <si>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</si>
  <si>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</si>
  <si>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</si>
  <si>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</si>
  <si>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</si>
  <si>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</si>
  <si>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</si>
  <si>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</si>
  <si>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</si>
  <si>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</si>
  <si>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</si>
  <si>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</si>
  <si>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</si>
  <si>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</si>
  <si>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</si>
  <si>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</si>
  <si>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</si>
  <si>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</si>
  <si>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</si>
  <si>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</si>
  <si>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</si>
  <si>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</si>
  <si>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</si>
  <si>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</si>
  <si>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</si>
  <si>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</si>
  <si>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</si>
  <si>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</si>
  <si>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</si>
  <si>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</si>
  <si>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</si>
  <si>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</si>
  <si>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</si>
  <si>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</si>
  <si>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</si>
  <si>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</si>
  <si>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</si>
  <si>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</si>
  <si>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</si>
  <si>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</si>
  <si>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</si>
  <si>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</si>
  <si>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</si>
  <si>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</si>
  <si>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</si>
  <si>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</si>
  <si>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</si>
  <si>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</si>
  <si>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</si>
  <si>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</si>
  <si>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</si>
  <si>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</si>
  <si>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</si>
  <si>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</si>
  <si>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</si>
  <si>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</si>
  <si>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</si>
  <si>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</si>
  <si>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</si>
  <si>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</si>
  <si>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</si>
  <si>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</si>
  <si>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</si>
  <si>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</si>
  <si>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</si>
  <si>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</si>
  <si>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</si>
  <si>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</si>
  <si>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</si>
  <si>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</si>
  <si>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</si>
  <si>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</si>
  <si>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</si>
  <si>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</si>
  <si>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</si>
  <si>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</si>
  <si>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</si>
  <si>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</si>
  <si>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</si>
  <si>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</si>
  <si>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</si>
  <si>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</si>
  <si>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</si>
  <si>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</si>
  <si>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</si>
  <si>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</si>
  <si>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</si>
  <si>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</si>
  <si>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</si>
  <si>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</si>
  <si>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</si>
  <si>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</si>
  <si>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</si>
  <si>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</si>
  <si>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</si>
  <si>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</si>
  <si>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</si>
  <si>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</si>
  <si>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</si>
  <si>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</si>
  <si>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</si>
  <si>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</si>
  <si>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</si>
  <si>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</si>
  <si>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</si>
  <si>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</si>
  <si>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</si>
  <si>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</si>
  <si>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</si>
  <si>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</si>
  <si>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</si>
  <si>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</si>
  <si>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</si>
  <si>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</si>
  <si>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</si>
  <si>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</si>
  <si>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</si>
  <si>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</si>
  <si>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</si>
  <si>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</si>
  <si>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</si>
  <si>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</si>
  <si>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</si>
  <si>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</si>
  <si>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</si>
  <si>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</si>
  <si>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</si>
  <si>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</si>
  <si>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</si>
  <si>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</si>
  <si>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</si>
  <si>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</si>
  <si>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</si>
  <si>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</si>
  <si>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</si>
  <si>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</si>
  <si>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</si>
  <si>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</si>
  <si>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</si>
  <si>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</si>
  <si>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</si>
  <si>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</si>
  <si>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</si>
  <si>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</si>
  <si>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</si>
  <si>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</si>
  <si>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</si>
  <si>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</si>
  <si>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</si>
  <si>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</si>
  <si>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</si>
  <si>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</si>
  <si>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</si>
  <si>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</si>
  <si>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</si>
  <si>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</si>
  <si>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</si>
  <si>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</si>
  <si>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</si>
  <si>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</si>
  <si>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</si>
  <si>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</si>
  <si>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</si>
  <si>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</si>
  <si>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</si>
  <si>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</si>
  <si>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</si>
  <si>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</si>
  <si>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</si>
  <si>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</si>
  <si>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</si>
  <si>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</si>
  <si>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</si>
  <si>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</si>
  <si>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</si>
  <si>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</si>
  <si>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</si>
  <si>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</si>
  <si>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</si>
  <si>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</si>
  <si>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</si>
  <si>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</si>
  <si>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</si>
  <si>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</si>
  <si>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</si>
  <si>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</si>
  <si>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</si>
  <si>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</si>
  <si>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</si>
  <si>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</si>
  <si>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</si>
  <si>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</si>
  <si>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</si>
  <si>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</si>
  <si>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</si>
  <si>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</si>
  <si>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</si>
  <si>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</si>
  <si>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</si>
  <si>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</si>
  <si>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</si>
  <si>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</si>
  <si>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</si>
  <si>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</si>
  <si>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</si>
  <si>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</si>
  <si>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</si>
  <si>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</si>
  <si>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</si>
  <si>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</si>
  <si>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</si>
  <si>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</si>
  <si>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</si>
  <si>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</si>
  <si>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</si>
  <si>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</si>
  <si>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</si>
  <si>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</si>
  <si>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</si>
  <si>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</si>
  <si>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</si>
  <si>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</si>
  <si>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</si>
  <si>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</si>
  <si>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</si>
  <si>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</si>
  <si>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</si>
  <si>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</si>
  <si>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</si>
  <si>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</si>
  <si>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</si>
  <si>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</si>
  <si>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</si>
  <si>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</si>
  <si>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</si>
  <si>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</si>
  <si>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</si>
  <si>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</si>
  <si>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</si>
  <si>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</si>
  <si>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</si>
  <si>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</si>
  <si>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</si>
  <si>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</si>
  <si>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</si>
  <si>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</si>
  <si>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</si>
  <si>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</si>
  <si>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</si>
  <si>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</si>
  <si>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</si>
  <si>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</si>
  <si>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</si>
  <si>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</si>
  <si>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</si>
  <si>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</si>
  <si>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</si>
  <si>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</si>
  <si>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</si>
  <si>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</si>
  <si>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</si>
  <si>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</si>
  <si>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</si>
  <si>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</si>
  <si>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</si>
  <si>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</si>
  <si>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</si>
  <si>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</si>
  <si>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</si>
  <si>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</si>
  <si>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</si>
  <si>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</si>
  <si>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</si>
  <si>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</si>
  <si>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</si>
  <si>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</si>
  <si>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</si>
  <si>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</si>
  <si>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</si>
  <si>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</si>
  <si>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</si>
  <si>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</si>
  <si>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</si>
  <si>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</si>
  <si>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</si>
  <si>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</si>
  <si>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</si>
  <si>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</si>
  <si>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</si>
  <si>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</si>
  <si>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</si>
  <si>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</si>
  <si>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</si>
  <si>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</si>
  <si>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</si>
  <si>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</si>
  <si>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</si>
  <si>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</si>
  <si>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</si>
  <si>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</si>
  <si>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</si>
  <si>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</si>
  <si>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</si>
  <si>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</si>
  <si>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</si>
  <si>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</si>
  <si>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</si>
  <si>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</si>
  <si>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</si>
  <si>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</si>
  <si>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</si>
  <si>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</si>
  <si>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</si>
  <si>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</si>
  <si>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</si>
  <si>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</si>
  <si>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</si>
  <si>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</si>
  <si>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</si>
  <si>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</si>
  <si>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</si>
  <si>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</si>
  <si>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</si>
  <si>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</si>
  <si>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</si>
  <si>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</si>
  <si>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</si>
  <si>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</si>
  <si>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</si>
  <si>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</si>
  <si>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</si>
  <si>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</si>
  <si>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</si>
  <si>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</si>
  <si>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</si>
  <si>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</si>
  <si>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</si>
  <si>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</si>
  <si>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</si>
  <si>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</si>
  <si>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</si>
  <si>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</si>
  <si>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</si>
  <si>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</si>
  <si>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</si>
  <si>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</si>
  <si>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</si>
  <si>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</si>
  <si>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</si>
  <si>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</si>
  <si>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</si>
  <si>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</si>
  <si>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</si>
  <si>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</si>
  <si>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</si>
  <si>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</si>
  <si>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</si>
  <si>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</si>
  <si>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</si>
  <si>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</si>
  <si>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</si>
  <si>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</si>
  <si>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</si>
  <si>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</si>
  <si>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</si>
  <si>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</si>
  <si>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</si>
  <si>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</si>
  <si>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</si>
  <si>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</si>
  <si>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</si>
  <si>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</si>
  <si>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</si>
  <si>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</si>
  <si>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</si>
  <si>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</si>
  <si>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</si>
  <si>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</si>
  <si>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</si>
  <si>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</si>
  <si>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</si>
  <si>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</si>
  <si>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</si>
  <si>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</si>
  <si>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</si>
  <si>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</si>
  <si>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</si>
  <si>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</si>
  <si>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</si>
  <si>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</si>
  <si>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</si>
  <si>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</si>
  <si>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</si>
  <si>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</si>
  <si>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</si>
  <si>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</si>
  <si>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</si>
  <si>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</si>
  <si>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</si>
  <si>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</si>
  <si>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</si>
  <si>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</si>
  <si>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</si>
  <si>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</si>
  <si>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</si>
  <si>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</si>
  <si>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</si>
  <si>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</si>
  <si>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</si>
  <si>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</si>
  <si>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</si>
  <si>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</si>
  <si>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</si>
  <si>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</si>
  <si>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</si>
  <si>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</si>
  <si>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</si>
  <si>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</si>
  <si>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</si>
  <si>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</si>
  <si>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</si>
  <si>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</si>
  <si>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</si>
  <si>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</si>
  <si>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</si>
  <si>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</si>
  <si>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</si>
  <si>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</si>
  <si>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</si>
  <si>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</si>
  <si>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</si>
  <si>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</si>
  <si>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</si>
  <si>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</si>
  <si>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</si>
  <si>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</si>
  <si>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</si>
  <si>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</si>
  <si>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</si>
  <si>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</si>
  <si>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</si>
  <si>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</si>
  <si>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</si>
  <si>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</si>
  <si>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</si>
  <si>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</si>
  <si>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</si>
  <si>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</si>
  <si>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</si>
  <si>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</si>
  <si>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</si>
  <si>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</si>
  <si>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</si>
  <si>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</si>
  <si>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</si>
  <si>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</si>
  <si>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</si>
  <si>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</si>
  <si>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</si>
  <si>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</si>
  <si>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</si>
  <si>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</si>
  <si>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</si>
  <si>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</si>
  <si>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</si>
  <si>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</si>
  <si>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</si>
  <si>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</si>
  <si>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</si>
  <si>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</si>
  <si>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</si>
  <si>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</si>
  <si>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</si>
  <si>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</si>
  <si>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</si>
  <si>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</si>
  <si>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</si>
  <si>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</si>
  <si>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</si>
  <si>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</si>
  <si>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</si>
  <si>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</si>
  <si>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</si>
  <si>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</si>
  <si>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</si>
  <si>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</si>
  <si>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</si>
  <si>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</si>
  <si>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</si>
  <si>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</si>
  <si>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</si>
  <si>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</si>
  <si>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</si>
  <si>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</si>
  <si>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</si>
  <si>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</si>
  <si>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</si>
  <si>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</si>
  <si>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</si>
  <si>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</si>
  <si>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</si>
  <si>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</si>
  <si>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</si>
  <si>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</si>
  <si>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</si>
  <si>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</si>
  <si>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</si>
  <si>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</si>
  <si>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</si>
  <si>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</si>
  <si>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</si>
  <si>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</si>
  <si>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</si>
  <si>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</si>
  <si>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</si>
  <si>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</si>
  <si>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</si>
  <si>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</si>
  <si>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</si>
  <si>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</si>
  <si>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</si>
  <si>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</si>
  <si>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</si>
  <si>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</si>
  <si>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</si>
  <si>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</si>
  <si>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</si>
  <si>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</si>
  <si>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</si>
  <si>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</si>
  <si>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</si>
  <si>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</si>
  <si>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</si>
  <si>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</si>
  <si>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</si>
  <si>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</si>
  <si>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</si>
  <si>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</si>
  <si>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</si>
  <si>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</si>
  <si>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</si>
  <si>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</si>
  <si>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</si>
  <si>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</si>
  <si>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</si>
  <si>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</si>
  <si>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</si>
  <si>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</si>
  <si>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</si>
  <si>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</si>
  <si>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</si>
  <si>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</si>
  <si>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</si>
  <si>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</si>
  <si>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</si>
  <si>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</si>
  <si>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</si>
  <si>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</si>
  <si>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</si>
  <si>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</si>
  <si>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</si>
  <si>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</si>
  <si>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</si>
  <si>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</si>
  <si>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</si>
  <si>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</si>
  <si>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</si>
  <si>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</si>
  <si>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</si>
  <si>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</si>
  <si>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</si>
  <si>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</si>
  <si>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</si>
  <si>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</si>
  <si>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</si>
  <si>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</si>
  <si>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</si>
  <si>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</si>
  <si>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</si>
  <si>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</si>
  <si>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</si>
  <si>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</si>
  <si>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</si>
  <si>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</si>
  <si>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</si>
  <si>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</si>
  <si>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</si>
  <si>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</si>
  <si>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</si>
  <si>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</si>
  <si>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</si>
  <si>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</si>
  <si>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</si>
  <si>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</si>
  <si>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</si>
  <si>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</si>
  <si>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</si>
  <si>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</si>
  <si>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</si>
  <si>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</si>
  <si>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</si>
  <si>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</si>
  <si>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</si>
  <si>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</si>
  <si>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</si>
  <si>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</si>
  <si>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</si>
  <si>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</si>
  <si>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</si>
  <si>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</si>
  <si>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</si>
  <si>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</si>
  <si>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</si>
  <si>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</si>
  <si>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</si>
  <si>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</si>
  <si>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</si>
  <si>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</si>
  <si>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</si>
  <si>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</si>
  <si>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</si>
  <si>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</si>
  <si>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</si>
  <si>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</si>
  <si>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</si>
  <si>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</si>
  <si>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</si>
  <si>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</si>
  <si>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</si>
  <si>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</si>
  <si>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</si>
  <si>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</si>
  <si>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</si>
  <si>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</si>
  <si>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</si>
  <si>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</si>
  <si>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</si>
  <si>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</si>
  <si>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</si>
  <si>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</si>
  <si>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</si>
  <si>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</si>
  <si>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</si>
  <si>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</si>
  <si>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</si>
  <si>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</si>
  <si>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</si>
  <si>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</si>
  <si>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</si>
  <si>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</si>
  <si>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</si>
  <si>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</si>
  <si>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</si>
  <si>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</si>
  <si>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</si>
  <si>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</si>
  <si>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</si>
  <si>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</si>
  <si>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</si>
  <si>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</si>
  <si>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</si>
  <si>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</si>
  <si>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</si>
  <si>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</si>
  <si>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</si>
  <si>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</si>
  <si>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</si>
  <si>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</si>
  <si>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</si>
  <si>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</si>
  <si>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</si>
  <si>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</si>
  <si>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</si>
  <si>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</si>
  <si>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</si>
  <si>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</si>
  <si>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</si>
  <si>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</si>
  <si>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</si>
  <si>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</si>
  <si>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</si>
  <si>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</si>
  <si>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</si>
  <si>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</si>
  <si>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</si>
  <si>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</si>
  <si>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</si>
  <si>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</si>
  <si>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</si>
  <si>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</si>
  <si>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</si>
  <si>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</si>
  <si>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</si>
  <si>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</si>
  <si>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</si>
  <si>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</si>
  <si>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</si>
  <si>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</si>
  <si>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</si>
  <si>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</si>
  <si>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</si>
  <si>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</si>
  <si>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</si>
  <si>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</si>
  <si>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</si>
  <si>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</si>
  <si>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</si>
  <si>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</si>
  <si>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</si>
  <si>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</si>
  <si>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</si>
  <si>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</si>
  <si>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</si>
  <si>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</si>
  <si>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</si>
  <si>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</si>
  <si>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</si>
  <si>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</si>
  <si>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</si>
  <si>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</si>
  <si>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</si>
  <si>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</si>
  <si>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</si>
  <si>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</si>
  <si>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</si>
  <si>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</si>
  <si>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</si>
  <si>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</si>
  <si>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</si>
  <si>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</si>
  <si>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</si>
  <si>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</si>
  <si>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</si>
  <si>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</si>
  <si>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</si>
  <si>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</si>
  <si>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</si>
  <si>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</si>
  <si>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</si>
  <si>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</si>
  <si>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</si>
  <si>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</si>
  <si>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</si>
  <si>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</si>
  <si>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</si>
  <si>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</si>
  <si>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</si>
  <si>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</si>
  <si>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</si>
  <si>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</si>
  <si>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</si>
  <si>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</si>
  <si>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</si>
  <si>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</si>
  <si>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</si>
  <si>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</si>
  <si>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</si>
  <si>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</si>
  <si>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</si>
  <si>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</si>
  <si>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</si>
  <si>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</si>
  <si>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</si>
  <si>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</si>
  <si>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</si>
  <si>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</si>
  <si>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</si>
  <si>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</si>
  <si>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</si>
  <si>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</si>
  <si>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</si>
  <si>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</si>
  <si>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</si>
  <si>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</si>
  <si>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</si>
  <si>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</si>
  <si>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</si>
  <si>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</si>
  <si>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</si>
  <si>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</si>
  <si>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</si>
  <si>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</si>
  <si>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</si>
  <si>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</si>
  <si>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</si>
  <si>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</si>
  <si>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</si>
  <si>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</si>
  <si>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</si>
  <si>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</si>
  <si>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</si>
  <si>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</si>
  <si>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</si>
  <si>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</si>
  <si>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</si>
  <si>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</si>
  <si>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</si>
  <si>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</si>
  <si>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</si>
  <si>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</si>
  <si>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</si>
  <si>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</si>
  <si>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</si>
  <si>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</si>
  <si>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</si>
  <si>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</si>
  <si>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</si>
  <si>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</si>
  <si>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</si>
  <si>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</si>
  <si>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</si>
  <si>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</si>
  <si>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</si>
  <si>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</si>
  <si>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</si>
  <si>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</si>
  <si>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</si>
  <si>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</si>
  <si>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</si>
  <si>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</si>
  <si>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</si>
  <si>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</si>
  <si>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</si>
  <si>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</si>
  <si>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</si>
  <si>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</si>
  <si>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</si>
  <si>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</si>
  <si>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</si>
  <si>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</si>
  <si>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</si>
  <si>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</si>
  <si>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</si>
  <si>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</si>
  <si>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</si>
  <si>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</si>
  <si>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</si>
  <si>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</si>
  <si>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</si>
  <si>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</si>
  <si>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</si>
  <si>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</si>
  <si>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</si>
  <si>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</si>
  <si>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</si>
  <si>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</si>
  <si>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</si>
  <si>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</si>
  <si>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</si>
  <si>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</si>
  <si>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</si>
  <si>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</si>
  <si>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</si>
  <si>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</si>
  <si>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</si>
  <si>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</si>
  <si>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</si>
  <si>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</si>
  <si>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</si>
  <si>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</si>
  <si>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</si>
  <si>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</si>
  <si>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</si>
  <si>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</si>
  <si>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</si>
  <si>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</si>
  <si>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</si>
  <si>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</si>
  <si>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</si>
  <si>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</si>
  <si>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</si>
  <si>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</si>
  <si>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</si>
  <si>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</si>
  <si>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</si>
  <si>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</si>
  <si>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</si>
  <si>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</si>
  <si>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</si>
  <si>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</si>
  <si>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</si>
  <si>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</si>
  <si>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</si>
  <si>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</si>
  <si>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</si>
  <si>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</si>
  <si>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</si>
  <si>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</si>
  <si>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</si>
  <si>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</si>
  <si>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</si>
  <si>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</si>
  <si>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</si>
  <si>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</si>
  <si>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</si>
  <si>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</si>
  <si>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</si>
  <si>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</si>
  <si>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</si>
  <si>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</si>
  <si>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</si>
  <si>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</si>
  <si>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</si>
  <si>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</si>
  <si>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</si>
  <si>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</si>
  <si>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</si>
  <si>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</si>
  <si>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</si>
  <si>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</si>
  <si>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</si>
  <si>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</si>
  <si>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</si>
  <si>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</si>
  <si>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</si>
  <si>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</si>
  <si>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</si>
  <si>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</si>
  <si>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</si>
  <si>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</si>
  <si>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</si>
  <si>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</si>
  <si>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</si>
  <si>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</si>
  <si>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</si>
  <si>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</si>
  <si>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</si>
  <si>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</si>
  <si>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</si>
  <si>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</si>
  <si>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</si>
  <si>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</si>
  <si>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</si>
  <si>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</si>
  <si>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</si>
  <si>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</si>
  <si>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</si>
  <si>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</si>
  <si>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</si>
  <si>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</si>
  <si>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</si>
  <si>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</si>
  <si>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</si>
  <si>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</si>
  <si>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</si>
  <si>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</si>
  <si>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</si>
  <si>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</si>
  <si>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</si>
  <si>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</si>
  <si>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</si>
  <si>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</si>
  <si>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</si>
  <si>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</si>
  <si>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</si>
  <si>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</si>
  <si>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</si>
  <si>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</si>
  <si>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</si>
  <si>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</si>
  <si>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</si>
  <si>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</si>
  <si>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</si>
  <si>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</si>
  <si>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</si>
  <si>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</si>
  <si>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</si>
  <si>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</si>
  <si>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</si>
  <si>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</si>
  <si>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</si>
  <si>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</si>
  <si>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</si>
  <si>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</si>
  <si>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</si>
  <si>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</si>
  <si>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</si>
  <si>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</si>
  <si>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</si>
  <si>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</si>
  <si>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</si>
  <si>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</si>
  <si>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</si>
  <si>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</si>
  <si>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</si>
  <si>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</si>
  <si>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</si>
  <si>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</si>
  <si>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</si>
  <si>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</si>
  <si>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</si>
  <si>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</si>
  <si>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</si>
  <si>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</si>
  <si>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</si>
  <si>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</si>
  <si>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</si>
  <si>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</si>
  <si>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</si>
  <si>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</si>
  <si>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</si>
  <si>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</si>
  <si>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</si>
  <si>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</si>
  <si>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</si>
  <si>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</si>
  <si>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</si>
  <si>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</si>
  <si>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</si>
  <si>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</si>
  <si>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</si>
  <si>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</si>
  <si>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</si>
  <si>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</si>
  <si>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</si>
  <si>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</si>
  <si>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</si>
  <si>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</si>
  <si>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</si>
  <si>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</si>
  <si>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</si>
  <si>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</si>
  <si>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</si>
  <si>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</si>
  <si>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</si>
  <si>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</si>
  <si>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</si>
  <si>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</si>
  <si>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</si>
  <si>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</si>
  <si>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</si>
  <si>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</si>
  <si>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</si>
  <si>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</si>
  <si>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</si>
  <si>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</si>
  <si>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</si>
  <si>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</si>
  <si>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</si>
  <si>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</si>
  <si>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</si>
  <si>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</si>
  <si>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</si>
  <si>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</si>
  <si>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</si>
  <si>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</si>
  <si>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</si>
  <si>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</si>
  <si>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</si>
  <si>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</si>
  <si>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</si>
  <si>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</si>
  <si>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</si>
  <si>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</si>
  <si>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</si>
  <si>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</si>
  <si>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</si>
  <si>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</si>
  <si>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</si>
  <si>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</si>
  <si>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</si>
  <si>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</si>
  <si>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</si>
  <si>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</si>
  <si>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</si>
  <si>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</si>
  <si>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</si>
  <si>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</si>
  <si>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</si>
  <si>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</si>
  <si>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</si>
  <si>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</si>
  <si>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</si>
  <si>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</si>
  <si>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</si>
  <si>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</si>
  <si>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</si>
  <si>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</si>
  <si>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</si>
  <si>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</si>
  <si>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</si>
  <si>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</si>
  <si>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</si>
  <si>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</si>
  <si>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</si>
  <si>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</si>
  <si>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</si>
  <si>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</si>
  <si>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</si>
  <si>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</si>
  <si>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</si>
  <si>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</si>
  <si>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</si>
  <si>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</si>
  <si>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</si>
  <si>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</si>
  <si>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</si>
  <si>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</si>
  <si>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</si>
  <si>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</si>
  <si>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</si>
  <si>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</si>
  <si>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</si>
  <si>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</si>
  <si>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</si>
  <si>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</si>
  <si>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</si>
  <si>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</si>
  <si>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</si>
  <si>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</si>
  <si>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</si>
  <si>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</si>
  <si>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</si>
  <si>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</si>
  <si>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</si>
  <si>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</si>
  <si>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</si>
  <si>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</si>
  <si>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</si>
  <si>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</si>
  <si>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</si>
  <si>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</si>
  <si>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</si>
  <si>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</si>
  <si>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</si>
  <si>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</si>
  <si>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</si>
  <si>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</si>
  <si>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</si>
  <si>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</si>
  <si>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</si>
  <si>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</si>
  <si>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</si>
  <si>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</si>
  <si>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</si>
  <si>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</si>
  <si>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</si>
  <si>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</si>
  <si>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</si>
  <si>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</si>
  <si>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</si>
  <si>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</si>
  <si>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</si>
  <si>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</si>
  <si>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</si>
  <si>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</si>
  <si>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</si>
  <si>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</si>
  <si>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</si>
  <si>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</si>
  <si>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</si>
  <si>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</si>
  <si>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</si>
  <si>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</si>
  <si>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</si>
  <si>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</si>
  <si>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</si>
  <si>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</si>
  <si>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</si>
  <si>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</si>
  <si>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</si>
  <si>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</si>
  <si>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</si>
  <si>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</si>
  <si>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</si>
  <si>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</si>
  <si>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</si>
  <si>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</si>
  <si>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</si>
  <si>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</si>
  <si>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</si>
  <si>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</si>
  <si>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</si>
  <si>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</si>
  <si>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</si>
  <si>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</si>
  <si>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</si>
  <si>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</si>
  <si>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</si>
  <si>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</si>
  <si>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</si>
  <si>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</si>
  <si>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</si>
  <si>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</si>
  <si>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</si>
  <si>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</si>
  <si>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</si>
  <si>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</si>
  <si>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</si>
  <si>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</si>
  <si>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</si>
  <si>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</si>
  <si>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</si>
  <si>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</si>
  <si>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</si>
  <si>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</si>
  <si>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</si>
  <si>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</si>
  <si>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</si>
  <si>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</si>
  <si>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</si>
  <si>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</si>
  <si>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</si>
  <si>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</si>
  <si>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</si>
  <si>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</si>
  <si>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</si>
  <si>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</si>
  <si>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</si>
  <si>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</si>
  <si>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</si>
  <si>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</si>
  <si>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</si>
  <si>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</si>
  <si>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</si>
  <si>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</si>
  <si>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</si>
  <si>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</si>
  <si>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</si>
  <si>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</si>
  <si>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</si>
  <si>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</si>
  <si>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</si>
  <si>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</si>
  <si>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</si>
  <si>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</si>
  <si>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</si>
  <si>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</si>
  <si>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</si>
  <si>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</si>
  <si>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</si>
  <si>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</si>
  <si>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</si>
  <si>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</si>
  <si>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</si>
  <si>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</si>
  <si>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</si>
  <si>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</si>
  <si>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</si>
  <si>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</si>
  <si>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</si>
  <si>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</si>
  <si>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</si>
  <si>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</si>
  <si>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</si>
  <si>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</si>
  <si>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</si>
  <si>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</si>
  <si>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</si>
  <si>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</si>
  <si>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</si>
  <si>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</si>
  <si>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</si>
  <si>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</si>
  <si>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</si>
  <si>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</si>
  <si>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</si>
  <si>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</si>
  <si>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</si>
  <si>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</si>
  <si>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</si>
  <si>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</si>
  <si>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</si>
  <si>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</si>
  <si>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</si>
  <si>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</si>
  <si>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</si>
  <si>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</si>
  <si>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</si>
  <si>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</si>
  <si>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</si>
  <si>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</si>
  <si>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</si>
  <si>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</si>
  <si>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</si>
  <si>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</si>
  <si>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</si>
  <si>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</si>
  <si>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</si>
  <si>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</si>
  <si>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</si>
  <si>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</si>
  <si>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</si>
  <si>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</si>
  <si>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</si>
  <si>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</si>
  <si>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</si>
  <si>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</si>
  <si>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</si>
  <si>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</si>
  <si>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</si>
  <si>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</si>
  <si>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</si>
  <si>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</si>
  <si>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</si>
  <si>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</si>
  <si>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</si>
  <si>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</si>
  <si>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</si>
  <si>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</si>
  <si>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</si>
  <si>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</si>
  <si>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</si>
  <si>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</si>
  <si>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</si>
  <si>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</si>
  <si>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</si>
  <si>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</si>
  <si>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</si>
  <si>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</si>
  <si>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</si>
  <si>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</si>
  <si>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</si>
  <si>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</si>
  <si>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</si>
  <si>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</si>
  <si>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</si>
  <si>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</si>
  <si>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</si>
  <si>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</si>
  <si>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</si>
  <si>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</si>
  <si>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</si>
  <si>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</si>
  <si>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</si>
  <si>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</si>
  <si>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</si>
  <si>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</si>
  <si>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</si>
  <si>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</si>
  <si>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</si>
  <si>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</si>
  <si>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</si>
  <si>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</si>
  <si>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</si>
  <si>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</si>
  <si>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</si>
  <si>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</si>
  <si>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</si>
  <si>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</si>
  <si>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</si>
  <si>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</si>
  <si>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</si>
  <si>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</si>
  <si>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</si>
  <si>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</si>
  <si>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</si>
  <si>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</si>
  <si>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</si>
  <si>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</si>
  <si>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</si>
  <si>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</si>
  <si>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</si>
  <si>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</si>
  <si>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</si>
  <si>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</si>
  <si>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</si>
  <si>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</si>
  <si>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</si>
  <si>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</si>
  <si>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</si>
  <si>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</si>
  <si>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</si>
  <si>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</si>
  <si>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</si>
  <si>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</si>
  <si>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</si>
  <si>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</si>
  <si>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</si>
  <si>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</si>
  <si>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</si>
  <si>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</si>
  <si>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</si>
  <si>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</si>
  <si>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</si>
  <si>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</si>
  <si>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</si>
  <si>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</si>
  <si>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</si>
  <si>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</si>
  <si>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</si>
  <si>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</si>
  <si>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</si>
  <si>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</si>
  <si>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</si>
  <si>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</si>
  <si>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</si>
  <si>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</si>
  <si>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</si>
  <si>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</si>
  <si>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</si>
  <si>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</si>
  <si>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</si>
  <si>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</si>
  <si>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</si>
  <si>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</si>
  <si>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</si>
  <si>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</si>
  <si>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</si>
  <si>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</si>
  <si>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</si>
  <si>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</si>
  <si>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</si>
  <si>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</si>
  <si>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</si>
  <si>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</si>
  <si>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</si>
  <si>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</si>
  <si>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</si>
  <si>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</si>
  <si>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</si>
  <si>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</si>
  <si>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</si>
  <si>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</si>
  <si>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</si>
  <si>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</si>
  <si>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</si>
  <si>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</si>
  <si>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</si>
  <si>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</si>
  <si>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</si>
  <si>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</si>
  <si>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</si>
  <si>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</si>
  <si>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</si>
  <si>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</si>
  <si>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</si>
  <si>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</si>
  <si>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</si>
  <si>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</si>
  <si>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</si>
  <si>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</si>
  <si>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</si>
  <si>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</si>
  <si>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</si>
  <si>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</si>
  <si>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</si>
  <si>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</si>
  <si>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</si>
  <si>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</si>
  <si>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</si>
  <si>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</si>
  <si>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</si>
  <si>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</si>
  <si>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</si>
  <si>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</si>
  <si>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</si>
  <si>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</si>
  <si>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</si>
  <si>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</si>
  <si>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</si>
  <si>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</si>
  <si>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</si>
  <si>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</si>
  <si>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</si>
  <si>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</si>
  <si>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</si>
  <si>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</si>
  <si>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</si>
  <si>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</si>
  <si>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</si>
  <si>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</si>
  <si>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</si>
  <si>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</si>
  <si>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</si>
  <si>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</si>
  <si>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</si>
  <si>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</si>
  <si>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</si>
  <si>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</si>
  <si>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</si>
  <si>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</si>
  <si>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</si>
  <si>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</si>
  <si>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</si>
  <si>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</si>
  <si>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</si>
  <si>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</si>
  <si>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</si>
  <si>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</si>
  <si>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</si>
  <si>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</si>
  <si>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</si>
  <si>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</si>
  <si>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</si>
  <si>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</si>
  <si>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</si>
  <si>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</si>
  <si>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</si>
  <si>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</si>
  <si>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</si>
  <si>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</si>
  <si>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</si>
  <si>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</si>
  <si>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</si>
  <si>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</si>
  <si>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</si>
  <si>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</si>
  <si>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</si>
  <si>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</si>
  <si>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</si>
  <si>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</si>
  <si>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</si>
  <si>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</si>
  <si>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</si>
  <si>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</si>
  <si>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</si>
  <si>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</si>
  <si>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</si>
  <si>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</si>
  <si>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</si>
  <si>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</si>
  <si>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</si>
  <si>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</si>
  <si>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</si>
  <si>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</si>
  <si>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</si>
  <si>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</si>
  <si>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</si>
  <si>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</si>
  <si>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</si>
  <si>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</si>
  <si>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</si>
  <si>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</si>
  <si>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</si>
  <si>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</si>
  <si>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</si>
  <si>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</si>
  <si>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</si>
  <si>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</si>
  <si>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</si>
  <si>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</si>
  <si>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</si>
  <si>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</si>
  <si>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</si>
  <si>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</si>
  <si>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</si>
  <si>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</si>
  <si>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</si>
  <si>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</si>
  <si>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</si>
  <si>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</si>
  <si>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</si>
  <si>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</si>
  <si>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</si>
  <si>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</si>
  <si>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</si>
  <si>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</si>
  <si>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</si>
  <si>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</si>
  <si>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</si>
  <si>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</si>
  <si>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</si>
  <si>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</si>
  <si>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</si>
  <si>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</si>
  <si>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</si>
  <si>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</si>
  <si>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</si>
  <si>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</si>
  <si>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</si>
  <si>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</si>
  <si>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</si>
  <si>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</si>
  <si>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</si>
  <si>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</si>
  <si>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</si>
  <si>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</si>
  <si>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</si>
  <si>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</si>
  <si>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</si>
  <si>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</si>
  <si>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</si>
  <si>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</si>
  <si>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</si>
  <si>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</si>
  <si>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</si>
  <si>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</si>
  <si>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</si>
  <si>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</si>
  <si>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</si>
  <si>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</si>
  <si>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</si>
  <si>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</si>
  <si>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</si>
  <si>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</si>
  <si>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</si>
  <si>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</si>
  <si>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</si>
  <si>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</si>
  <si>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</si>
  <si>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</si>
  <si>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</si>
  <si>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</si>
  <si>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</si>
  <si>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</si>
  <si>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</si>
  <si>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</si>
  <si>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</si>
  <si>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</si>
  <si>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</si>
  <si>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</si>
  <si>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</si>
  <si>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</si>
  <si>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</si>
  <si>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</si>
  <si>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</si>
  <si>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</si>
  <si>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</si>
  <si>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</si>
  <si>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</si>
  <si>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</si>
  <si>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</si>
  <si>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</si>
  <si>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</si>
  <si>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</si>
  <si>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</si>
  <si>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</si>
  <si>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</si>
  <si>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</si>
  <si>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</si>
  <si>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</si>
  <si>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</si>
  <si>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</si>
  <si>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</si>
  <si>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</si>
  <si>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</si>
  <si>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</si>
  <si>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</si>
  <si>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</si>
  <si>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</si>
  <si>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</si>
  <si>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</si>
  <si>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</si>
  <si>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</si>
  <si>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</si>
  <si>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</si>
  <si>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</si>
  <si>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</si>
  <si>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</si>
  <si>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</si>
  <si>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</si>
  <si>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</si>
  <si>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</si>
  <si>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</si>
  <si>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</si>
  <si>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</si>
  <si>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</si>
  <si>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</si>
  <si>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</si>
  <si>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</si>
  <si>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</si>
  <si>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</si>
  <si>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</si>
  <si>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</si>
  <si>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</si>
  <si>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</si>
  <si>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</si>
  <si>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</si>
  <si>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</si>
  <si>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</si>
  <si>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</si>
  <si>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</si>
  <si>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</si>
  <si>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</si>
  <si>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</si>
  <si>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</si>
  <si>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</si>
  <si>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</si>
  <si>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</si>
  <si>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</si>
  <si>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</si>
  <si>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</si>
  <si>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</si>
  <si>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</si>
  <si>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</si>
  <si>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</si>
  <si>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</si>
  <si>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</si>
  <si>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</si>
  <si>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</si>
  <si>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</si>
  <si>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</si>
  <si>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</si>
  <si>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</si>
  <si>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</si>
  <si>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</si>
  <si>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</si>
  <si>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</si>
  <si>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</si>
  <si>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</si>
  <si>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</si>
  <si>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</si>
  <si>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</si>
  <si>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</si>
  <si>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</si>
  <si>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</si>
  <si>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</si>
  <si>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</si>
  <si>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</si>
  <si>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</si>
  <si>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</si>
  <si>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</si>
  <si>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</si>
  <si>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</si>
  <si>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</si>
  <si>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</si>
  <si>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</si>
  <si>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</si>
  <si>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</si>
  <si>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</si>
  <si>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</si>
  <si>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</si>
  <si>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</si>
  <si>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</si>
  <si>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</si>
  <si>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</si>
  <si>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</si>
  <si>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</si>
  <si>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</si>
  <si>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</si>
  <si>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</si>
  <si>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</si>
  <si>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</si>
  <si>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</si>
  <si>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</si>
  <si>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</si>
  <si>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</si>
  <si>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</si>
  <si>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</si>
  <si>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</si>
  <si>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</si>
  <si>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</si>
  <si>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</si>
  <si>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</si>
  <si>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</si>
  <si>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</si>
  <si>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</si>
  <si>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</si>
  <si>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</si>
  <si>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</si>
  <si>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</si>
  <si>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</si>
  <si>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</si>
  <si>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</si>
  <si>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</si>
  <si>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</si>
  <si>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</si>
  <si>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</si>
  <si>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</si>
  <si>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</si>
  <si>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</si>
  <si>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</si>
  <si>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</si>
  <si>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</si>
  <si>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</si>
  <si>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</si>
  <si>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</si>
  <si>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</si>
  <si>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</si>
  <si>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</si>
  <si>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</si>
  <si>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</si>
  <si>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</si>
  <si>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</si>
  <si>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</si>
  <si>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</si>
  <si>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</si>
  <si>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</si>
  <si>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</si>
  <si>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</si>
  <si>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</si>
  <si>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</si>
  <si>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</si>
  <si>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</si>
  <si>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</si>
  <si>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</si>
  <si>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</si>
  <si>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</si>
  <si>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</si>
  <si>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</si>
  <si>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</si>
  <si>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</si>
  <si>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</si>
  <si>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</si>
  <si>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</si>
  <si>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</si>
  <si>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</si>
  <si>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</si>
  <si>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</si>
  <si>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</si>
  <si>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</si>
  <si>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</si>
  <si>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</si>
  <si>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</si>
  <si>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</si>
  <si>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</si>
  <si>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</si>
  <si>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</si>
  <si>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</si>
  <si>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</si>
  <si>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</si>
  <si>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</si>
  <si>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</si>
  <si>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</si>
  <si>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</si>
  <si>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</si>
  <si>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</si>
  <si>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</si>
  <si>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</si>
  <si>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</si>
  <si>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</si>
  <si>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</si>
  <si>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</si>
  <si>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</si>
  <si>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</si>
  <si>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</si>
  <si>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</si>
  <si>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</si>
  <si>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</si>
  <si>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</si>
  <si>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</si>
  <si>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</si>
  <si>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</si>
  <si>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</si>
  <si>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</si>
  <si>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</si>
  <si>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</si>
  <si>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</si>
  <si>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</si>
  <si>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</si>
  <si>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</si>
  <si>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</si>
  <si>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</si>
  <si>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</si>
  <si>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</si>
  <si>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</si>
  <si>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</si>
  <si>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</si>
  <si>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</si>
  <si>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</si>
  <si>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</si>
  <si>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</si>
  <si>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</si>
  <si>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</si>
  <si>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</si>
  <si>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</si>
  <si>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</si>
  <si>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</si>
  <si>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</si>
  <si>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</si>
  <si>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</si>
  <si>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</si>
  <si>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</si>
  <si>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</si>
  <si>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</si>
  <si>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</si>
  <si>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</si>
  <si>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</si>
  <si>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</si>
  <si>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</si>
  <si>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</si>
  <si>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</si>
  <si>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</si>
  <si>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</si>
  <si>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</si>
  <si>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</si>
  <si>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</si>
  <si>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</si>
  <si>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</si>
  <si>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</si>
  <si>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</si>
  <si>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</si>
  <si>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</si>
  <si>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</si>
  <si>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</si>
  <si>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</si>
  <si>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</si>
  <si>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</si>
  <si>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</si>
  <si>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</si>
  <si>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</si>
  <si>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</si>
  <si>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</si>
  <si>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</si>
  <si>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</si>
  <si>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</si>
  <si>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</si>
  <si>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</si>
  <si>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</si>
  <si>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</si>
  <si>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</si>
  <si>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</si>
  <si>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</si>
  <si>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</si>
  <si>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</si>
  <si>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</si>
  <si>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</si>
  <si>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</si>
  <si>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</si>
  <si>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</si>
  <si>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</si>
  <si>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</si>
  <si>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</si>
  <si>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</si>
  <si>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</si>
  <si>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</si>
  <si>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</si>
  <si>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</si>
  <si>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</si>
  <si>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</si>
  <si>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</si>
  <si>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</si>
  <si>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</si>
  <si>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</si>
  <si>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</si>
  <si>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</si>
  <si>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</si>
  <si>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</si>
  <si>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</si>
  <si>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</si>
  <si>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</si>
  <si>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</si>
  <si>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</si>
  <si>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</si>
  <si>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</si>
  <si>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</si>
  <si>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</si>
  <si>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</si>
  <si>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</si>
  <si>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</si>
  <si>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</si>
  <si>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</si>
  <si>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</si>
  <si>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</si>
  <si>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</si>
  <si>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</si>
  <si>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</si>
  <si>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</si>
  <si>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</si>
  <si>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</si>
  <si>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</si>
  <si>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</si>
  <si>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</si>
  <si>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</si>
  <si>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</si>
  <si>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</si>
  <si>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</si>
  <si>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</si>
  <si>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</si>
  <si>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</si>
  <si>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</si>
  <si>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</si>
  <si>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</si>
  <si>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</si>
  <si>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</si>
  <si>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</si>
  <si>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</si>
  <si>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</si>
  <si>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</si>
  <si>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</si>
  <si>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</si>
  <si>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</si>
  <si>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</si>
  <si>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</si>
  <si>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</si>
  <si>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</si>
  <si>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</si>
  <si>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</si>
  <si>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</si>
  <si>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</si>
  <si>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</si>
  <si>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</si>
  <si>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</si>
  <si>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</si>
  <si>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</si>
  <si>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</si>
  <si>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</si>
  <si>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</si>
  <si>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</si>
  <si>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</si>
  <si>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</si>
  <si>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</si>
  <si>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</si>
  <si>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</si>
  <si>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</si>
  <si>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</si>
  <si>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</si>
  <si>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</si>
  <si>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</si>
  <si>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</si>
  <si>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</si>
  <si>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</si>
  <si>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</si>
  <si>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</si>
  <si>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</si>
  <si>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</si>
  <si>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</si>
  <si>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</si>
  <si>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</si>
  <si>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</si>
  <si>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</si>
  <si>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</si>
  <si>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</si>
  <si>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</si>
  <si>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</si>
  <si>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</si>
  <si>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</si>
  <si>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</si>
  <si>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</si>
  <si>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</si>
  <si>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</si>
  <si>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</si>
  <si>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</si>
  <si>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</si>
  <si>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</si>
  <si>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</si>
  <si>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</si>
  <si>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</si>
  <si>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</si>
  <si>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</si>
  <si>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</si>
  <si>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</si>
  <si>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</si>
  <si>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</si>
  <si>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</si>
  <si>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</si>
  <si>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</si>
  <si>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</si>
  <si>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</si>
  <si>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</si>
  <si>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</si>
  <si>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</si>
  <si>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</si>
  <si>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</si>
  <si>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</si>
  <si>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</si>
  <si>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</si>
  <si>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</si>
  <si>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</si>
  <si>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</si>
  <si>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</si>
  <si>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</si>
  <si>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</si>
  <si>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</si>
  <si>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</si>
  <si>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</si>
  <si>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</si>
  <si>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</si>
  <si>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</si>
  <si>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</si>
  <si>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</si>
  <si>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</si>
  <si>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</si>
  <si>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</si>
  <si>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</si>
  <si>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</si>
  <si>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</si>
  <si>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</si>
  <si>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</si>
  <si>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</si>
  <si>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</si>
  <si>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</si>
  <si>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</si>
  <si>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</si>
  <si>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</si>
  <si>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</si>
  <si>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</si>
  <si>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</si>
  <si>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</si>
  <si>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</si>
  <si>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</si>
  <si>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</si>
  <si>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</si>
  <si>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</si>
  <si>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</si>
  <si>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</si>
  <si>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</si>
  <si>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</si>
  <si>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</si>
  <si>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</si>
  <si>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</si>
  <si>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</si>
  <si>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</si>
  <si>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</si>
  <si>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</si>
  <si>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</si>
  <si>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</si>
  <si>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</si>
  <si>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</si>
  <si>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</si>
  <si>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</si>
  <si>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</si>
  <si>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</si>
  <si>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</si>
  <si>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</si>
  <si>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</si>
  <si>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</si>
  <si>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</si>
  <si>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</si>
  <si>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</si>
  <si>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</si>
  <si>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</si>
  <si>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</si>
  <si>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</si>
  <si>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</si>
  <si>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</si>
  <si>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</si>
  <si>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</si>
  <si>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</si>
  <si>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</si>
  <si>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</si>
  <si>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</si>
  <si>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</si>
  <si>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</si>
  <si>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</si>
  <si>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</si>
  <si>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</si>
  <si>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</si>
  <si>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</si>
  <si>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</si>
  <si>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</si>
  <si>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</si>
  <si>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</si>
  <si>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</si>
  <si>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</si>
  <si>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</si>
  <si>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</si>
  <si>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</si>
  <si>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</si>
  <si>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</si>
  <si>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</si>
  <si>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</si>
  <si>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</si>
  <si>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</si>
  <si>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</si>
  <si>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</si>
  <si>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</si>
  <si>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</si>
  <si>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</si>
  <si>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</si>
  <si>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</si>
  <si>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</si>
  <si>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</si>
  <si>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</si>
  <si>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</si>
  <si>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</si>
  <si>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</si>
  <si>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</si>
  <si>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</si>
  <si>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</si>
  <si>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</si>
  <si>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</si>
  <si>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</si>
  <si>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</si>
  <si>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</si>
  <si>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</si>
  <si>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</si>
  <si>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</si>
  <si>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</si>
  <si>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</si>
  <si>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</si>
  <si>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</si>
  <si>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</si>
  <si>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</si>
  <si>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</si>
  <si>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</si>
  <si>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</si>
  <si>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</si>
  <si>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</si>
  <si>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</si>
  <si>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</si>
  <si>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</si>
  <si>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</si>
  <si>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</si>
  <si>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</si>
  <si>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</si>
  <si>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</si>
  <si>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</si>
  <si>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</si>
  <si>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</si>
  <si>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</si>
  <si>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</si>
  <si>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</si>
  <si>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</si>
  <si>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</si>
  <si>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</si>
  <si>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</si>
  <si>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</si>
  <si>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</si>
  <si>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</si>
  <si>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</si>
  <si>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</si>
  <si>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</si>
  <si>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</si>
  <si>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</si>
  <si>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</si>
  <si>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</si>
  <si>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</si>
  <si>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</si>
  <si>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</si>
  <si>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</si>
  <si>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</si>
  <si>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</si>
  <si>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</si>
  <si>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</si>
  <si>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</si>
  <si>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</si>
  <si>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</si>
  <si>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</si>
  <si>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</si>
  <si>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</si>
  <si>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</si>
  <si>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</si>
  <si>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</si>
  <si>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</si>
  <si>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</si>
  <si>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</si>
  <si>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</si>
  <si>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</si>
  <si>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</si>
  <si>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</si>
  <si>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</si>
  <si>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</si>
  <si>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</si>
  <si>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</si>
  <si>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</si>
  <si>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</si>
  <si>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</si>
  <si>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</si>
  <si>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</si>
  <si>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</si>
  <si>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</si>
  <si>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</si>
  <si>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</si>
  <si>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</si>
  <si>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</si>
  <si>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</si>
  <si>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</si>
  <si>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</si>
  <si>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</si>
  <si>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</si>
  <si>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</si>
  <si>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</si>
  <si>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</si>
  <si>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</si>
  <si>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</si>
  <si>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</si>
  <si>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</si>
  <si>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</si>
  <si>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</si>
  <si>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</si>
  <si>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</si>
  <si>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</si>
  <si>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</si>
  <si>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</si>
  <si>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</si>
  <si>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</si>
  <si>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</si>
  <si>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</si>
  <si>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</si>
  <si>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</si>
  <si>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</si>
  <si>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</si>
  <si>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</si>
  <si>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</si>
  <si>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</si>
  <si>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</si>
  <si>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</si>
  <si>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</si>
  <si>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</si>
  <si>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</si>
  <si>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</si>
  <si>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</si>
  <si>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</si>
  <si>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</si>
  <si>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</si>
  <si>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</si>
  <si>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</si>
  <si>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</si>
  <si>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</si>
  <si>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</si>
  <si>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</si>
  <si>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</si>
  <si>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</si>
  <si>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</si>
  <si>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</si>
  <si>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</si>
  <si>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</si>
  <si>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</si>
  <si>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</si>
  <si>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</si>
  <si>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</si>
  <si>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</si>
  <si>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</si>
  <si>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</si>
  <si>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</si>
  <si>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</si>
  <si>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</si>
  <si>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</si>
  <si>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</si>
  <si>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</si>
  <si>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</si>
  <si>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</si>
  <si>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</si>
  <si>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</si>
  <si>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</si>
  <si>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</si>
  <si>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</si>
  <si>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</si>
  <si>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</si>
  <si>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</si>
  <si>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</si>
  <si>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</si>
  <si>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</si>
  <si>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</si>
  <si>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</si>
  <si>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</si>
  <si>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</si>
  <si>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</si>
  <si>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</si>
  <si>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</si>
  <si>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</si>
  <si>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</si>
  <si>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</si>
  <si>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</si>
  <si>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</si>
  <si>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</si>
  <si>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</si>
  <si>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</si>
  <si>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</si>
  <si>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</si>
  <si>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</si>
  <si>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</si>
  <si>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</si>
  <si>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</si>
  <si>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</si>
  <si>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</si>
  <si>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</si>
  <si>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</si>
  <si>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</si>
  <si>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</si>
  <si>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</si>
  <si>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</si>
  <si>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</si>
  <si>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</si>
  <si>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</si>
  <si>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</si>
  <si>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</si>
  <si>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</si>
  <si>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</si>
  <si>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</si>
  <si>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</si>
  <si>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</si>
  <si>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</si>
  <si>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</si>
  <si>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</si>
  <si>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</si>
  <si>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</si>
  <si>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</si>
  <si>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</si>
  <si>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</si>
  <si>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</si>
  <si>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</si>
  <si>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</si>
  <si>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</si>
  <si>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</si>
  <si>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</si>
  <si>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</si>
  <si>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</si>
  <si>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</si>
  <si>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</si>
  <si>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</si>
  <si>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</si>
  <si>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</si>
  <si>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</si>
  <si>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</si>
  <si>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</si>
  <si>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</si>
  <si>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</si>
  <si>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</si>
  <si>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</si>
  <si>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</si>
  <si>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</si>
  <si>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</si>
  <si>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</si>
  <si>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</si>
  <si>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</si>
  <si>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</si>
  <si>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</si>
  <si>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</si>
  <si>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</si>
  <si>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</si>
  <si>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</si>
  <si>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</si>
  <si>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</si>
  <si>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</si>
  <si>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</si>
  <si>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</si>
  <si>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</si>
  <si>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</si>
  <si>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</si>
  <si>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</si>
  <si>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</si>
  <si>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</si>
  <si>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</si>
  <si>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</si>
  <si>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</si>
  <si>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</si>
  <si>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</si>
  <si>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</si>
  <si>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</si>
  <si>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</si>
  <si>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</si>
  <si>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</si>
  <si>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</si>
  <si>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</si>
  <si>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</si>
  <si>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</si>
  <si>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</si>
  <si>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</si>
  <si>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</si>
  <si>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</si>
  <si>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</si>
  <si>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</si>
  <si>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</si>
  <si>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</si>
  <si>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</si>
  <si>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</si>
  <si>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</si>
  <si>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</si>
  <si>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</si>
  <si>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</si>
  <si>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</si>
  <si>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</si>
  <si>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</si>
  <si>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</si>
  <si>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</si>
  <si>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</si>
  <si>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</si>
  <si>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</si>
  <si>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</si>
  <si>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</si>
  <si>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</si>
  <si>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</si>
  <si>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</si>
  <si>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</si>
  <si>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</si>
  <si>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</si>
  <si>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</si>
  <si>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</si>
  <si>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</si>
  <si>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</si>
  <si>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</si>
  <si>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</si>
  <si>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</si>
  <si>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</si>
  <si>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</si>
  <si>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</si>
  <si>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</si>
  <si>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</si>
  <si>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</si>
  <si>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</si>
  <si>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</si>
  <si>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</si>
  <si>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</si>
  <si>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</si>
  <si>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</si>
  <si>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</si>
  <si>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</si>
  <si>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</si>
  <si>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</si>
  <si>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</si>
  <si>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</si>
  <si>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</si>
  <si>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</si>
  <si>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</si>
  <si>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</si>
  <si>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</si>
  <si>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</si>
  <si>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</si>
  <si>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</si>
  <si>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</si>
  <si>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</si>
  <si>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</si>
  <si>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</si>
  <si>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</si>
  <si>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</si>
  <si>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</si>
  <si>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</si>
  <si>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</si>
  <si>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</si>
  <si>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</si>
  <si>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</si>
  <si>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</si>
  <si>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</si>
  <si>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</si>
  <si>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</si>
  <si>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</si>
  <si>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</si>
  <si>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</si>
  <si>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</si>
  <si>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</si>
  <si>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</si>
  <si>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</si>
  <si>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</si>
  <si>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</si>
  <si>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</si>
  <si>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</si>
  <si>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</si>
  <si>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</si>
  <si>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</si>
  <si>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</si>
  <si>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</si>
  <si>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</si>
  <si>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</si>
  <si>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</si>
  <si>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</si>
  <si>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</si>
  <si>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</si>
  <si>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</si>
  <si>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</si>
  <si>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</si>
  <si>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</si>
  <si>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</si>
  <si>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</si>
  <si>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</si>
  <si>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</si>
  <si>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</si>
  <si>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</si>
  <si>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</si>
  <si>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</si>
  <si>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</si>
  <si>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</si>
  <si>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</si>
  <si>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</si>
  <si>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</si>
  <si>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</si>
  <si>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</si>
  <si>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</si>
  <si>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</si>
  <si>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</si>
  <si>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</si>
  <si>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</si>
  <si>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</si>
  <si>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</si>
  <si>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</si>
  <si>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</si>
  <si>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</si>
  <si>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</si>
  <si>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</si>
  <si>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</si>
  <si>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</si>
  <si>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</si>
  <si>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</si>
  <si>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</si>
  <si>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</si>
  <si>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</si>
  <si>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</si>
  <si>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</si>
  <si>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</si>
  <si>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</si>
  <si>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</si>
  <si>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</si>
  <si>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</si>
  <si>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</si>
  <si>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</si>
  <si>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</si>
  <si>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</si>
  <si>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</si>
  <si>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</si>
  <si>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</si>
  <si>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</si>
  <si>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</si>
  <si>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</si>
  <si>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</si>
  <si>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</si>
  <si>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</si>
  <si>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</si>
  <si>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</si>
  <si>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</si>
  <si>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</si>
  <si>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</si>
  <si>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</si>
  <si>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</si>
  <si>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</si>
  <si>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</si>
  <si>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</si>
  <si>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</si>
  <si>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</si>
  <si>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</si>
  <si>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</si>
  <si>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</si>
  <si>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</si>
  <si>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</si>
  <si>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</si>
  <si>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</si>
  <si>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</si>
  <si>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</si>
  <si>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</si>
  <si>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</si>
  <si>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</si>
  <si>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</si>
  <si>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</si>
  <si>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</si>
  <si>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</si>
  <si>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</si>
  <si>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</si>
  <si>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</si>
  <si>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</si>
  <si>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</si>
  <si>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</si>
  <si>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</si>
  <si>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</si>
  <si>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</si>
  <si>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</si>
  <si>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</si>
  <si>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</si>
  <si>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</si>
  <si>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</si>
  <si>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</si>
  <si>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</si>
  <si>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</si>
  <si>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</si>
  <si>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</si>
  <si>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</si>
  <si>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</si>
  <si>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</si>
  <si>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</si>
  <si>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</si>
  <si>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</si>
  <si>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</si>
  <si>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</si>
  <si>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</si>
  <si>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</si>
  <si>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</si>
  <si>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</si>
  <si>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</si>
  <si>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</si>
  <si>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</si>
  <si>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</si>
  <si>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</si>
  <si>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</si>
  <si>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</si>
  <si>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</si>
  <si>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</si>
  <si>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</si>
  <si>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</si>
  <si>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</si>
  <si>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</si>
  <si>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</si>
  <si>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</si>
  <si>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</si>
  <si>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</si>
  <si>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</si>
  <si>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</si>
  <si>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</si>
  <si>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</si>
  <si>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</si>
  <si>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</si>
  <si>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</si>
  <si>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</si>
  <si>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</si>
  <si>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</si>
  <si>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</si>
  <si>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</si>
  <si>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</si>
  <si>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</si>
  <si>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</si>
  <si>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</si>
  <si>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</si>
  <si>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</si>
  <si>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</si>
  <si>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</si>
  <si>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</si>
  <si>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</si>
  <si>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</si>
  <si>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</si>
  <si>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</si>
  <si>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</si>
  <si>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</si>
  <si>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</si>
  <si>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</si>
  <si>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</si>
  <si>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</si>
  <si>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</si>
  <si>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</si>
  <si>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</si>
  <si>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</si>
  <si>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</si>
  <si>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</si>
  <si>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</si>
  <si>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</si>
  <si>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</si>
  <si>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</si>
  <si>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</si>
  <si>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</si>
  <si>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</si>
  <si>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</si>
  <si>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</si>
  <si>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</si>
  <si>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</si>
  <si>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</si>
  <si>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</si>
  <si>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</si>
  <si>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</si>
  <si>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</si>
  <si>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</si>
  <si>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</si>
  <si>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</si>
  <si>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</si>
  <si>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</si>
  <si>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</si>
  <si>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</si>
  <si>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</si>
  <si>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</si>
  <si>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</si>
  <si>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</si>
  <si>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</si>
  <si>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</si>
  <si>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</si>
  <si>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</si>
  <si>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</si>
  <si>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</si>
  <si>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</si>
  <si>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</si>
  <si>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</si>
  <si>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</si>
  <si>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</si>
  <si>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</si>
  <si>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</si>
  <si>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</si>
  <si>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</si>
  <si>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</si>
  <si>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</si>
  <si>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</si>
  <si>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</si>
  <si>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</si>
  <si>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</si>
  <si>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</si>
  <si>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</si>
  <si>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</si>
  <si>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</si>
  <si>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</si>
  <si>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</si>
  <si>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</si>
  <si>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</si>
  <si>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</si>
  <si>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</si>
  <si>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</si>
  <si>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</si>
  <si>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</si>
  <si>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</si>
  <si>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</si>
  <si>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</si>
  <si>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</si>
  <si>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</si>
  <si>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</si>
  <si>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</si>
  <si>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</si>
  <si>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</si>
  <si>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</si>
  <si>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</si>
  <si>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</si>
  <si>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</si>
  <si>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</si>
  <si>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</si>
  <si>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</si>
  <si>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</si>
  <si>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</si>
  <si>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</si>
  <si>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</si>
  <si>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</si>
  <si>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</si>
  <si>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</si>
  <si>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</si>
  <si>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</si>
  <si>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</si>
  <si>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</si>
  <si>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</si>
  <si>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</si>
  <si>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</si>
  <si>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</si>
  <si>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</si>
  <si>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</si>
  <si>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</si>
  <si>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</si>
  <si>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</si>
  <si>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</si>
  <si>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</si>
  <si>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</si>
  <si>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</si>
  <si>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</si>
  <si>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</si>
  <si>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</si>
  <si>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</si>
  <si>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</si>
  <si>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</si>
  <si>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</si>
  <si>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</si>
  <si>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</si>
  <si>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</si>
  <si>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</si>
  <si>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</si>
  <si>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</si>
  <si>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</si>
  <si>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</si>
  <si>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</si>
  <si>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</si>
  <si>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</si>
  <si>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</si>
  <si>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</si>
  <si>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</si>
  <si>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</si>
  <si>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</si>
  <si>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</si>
  <si>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</si>
  <si>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</si>
  <si>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</si>
  <si>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</si>
  <si>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</si>
  <si>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</si>
  <si>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</si>
  <si>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</si>
  <si>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</si>
  <si>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</si>
  <si>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</si>
  <si>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</si>
  <si>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</si>
  <si>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</si>
  <si>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</si>
  <si>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</si>
  <si>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</si>
  <si>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</si>
  <si>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</si>
  <si>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</si>
  <si>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</si>
  <si>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</si>
  <si>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</si>
  <si>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</si>
  <si>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</si>
  <si>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</si>
  <si>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</si>
  <si>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</si>
  <si>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</si>
  <si>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</si>
  <si>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</si>
  <si>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</si>
  <si>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</si>
  <si>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</si>
  <si>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</si>
  <si>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</si>
  <si>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</si>
  <si>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</si>
  <si>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</si>
  <si>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</si>
  <si>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</si>
  <si>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</si>
  <si>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</si>
  <si>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</si>
  <si>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</si>
  <si>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</si>
  <si>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</si>
  <si>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</si>
  <si>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</si>
  <si>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</si>
  <si>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</si>
  <si>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</si>
  <si>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</si>
  <si>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</si>
  <si>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</si>
  <si>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</si>
  <si>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</si>
  <si>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</si>
  <si>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</si>
  <si>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</si>
  <si>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</si>
  <si>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</si>
  <si>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</si>
  <si>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</si>
  <si>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</si>
  <si>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</si>
  <si>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</si>
  <si>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</si>
  <si>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</si>
  <si>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</si>
  <si>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</si>
  <si>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</si>
  <si>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</si>
  <si>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</si>
  <si>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</si>
  <si>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</si>
  <si>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</si>
  <si>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</si>
  <si>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</si>
  <si>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</si>
  <si>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</si>
  <si>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</si>
  <si>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</si>
  <si>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</si>
  <si>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</si>
  <si>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</si>
  <si>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</si>
  <si>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</si>
  <si>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</si>
  <si>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</si>
  <si>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</si>
  <si>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</si>
  <si>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</si>
  <si>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</si>
  <si>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</si>
  <si>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</si>
  <si>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</si>
  <si>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</si>
  <si>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</si>
  <si>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</si>
  <si>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</si>
  <si>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</si>
  <si>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</si>
  <si>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</si>
  <si>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</si>
  <si>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</si>
  <si>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</si>
  <si>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</si>
  <si>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</si>
  <si>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</si>
  <si>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</si>
  <si>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</si>
  <si>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</si>
  <si>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</si>
  <si>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</si>
  <si>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</si>
  <si>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</si>
  <si>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</si>
  <si>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</si>
  <si>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</si>
  <si>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</si>
  <si>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</si>
  <si>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</si>
  <si>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</si>
  <si>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</si>
  <si>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</si>
  <si>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</si>
  <si>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</si>
  <si>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</si>
  <si>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</si>
  <si>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</si>
  <si>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</si>
  <si>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</si>
  <si>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</si>
  <si>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</si>
  <si>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</si>
  <si>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</si>
  <si>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</si>
  <si>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</si>
  <si>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</si>
  <si>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</si>
  <si>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</si>
  <si>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</si>
  <si>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</si>
  <si>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</si>
  <si>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</si>
  <si>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</si>
  <si>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</si>
  <si>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</si>
  <si>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</si>
  <si>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</si>
  <si>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</si>
  <si>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</si>
  <si>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</si>
  <si>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</si>
  <si>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</si>
  <si>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</si>
  <si>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</si>
  <si>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</si>
  <si>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</si>
  <si>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</si>
  <si>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</si>
  <si>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</si>
  <si>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</si>
  <si>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</si>
  <si>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</si>
  <si>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</si>
  <si>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</si>
  <si>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</si>
  <si>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</si>
  <si>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</si>
  <si>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</si>
  <si>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</si>
  <si>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</si>
  <si>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</si>
  <si>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</si>
  <si>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</si>
  <si>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</si>
  <si>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</si>
  <si>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</si>
  <si>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</si>
  <si>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</si>
  <si>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</si>
  <si>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</si>
  <si>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</si>
  <si>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</si>
  <si>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</si>
  <si>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</si>
  <si>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</si>
  <si>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</si>
  <si>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</si>
  <si>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</si>
  <si>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</si>
  <si>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</si>
  <si>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</si>
  <si>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</si>
  <si>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</si>
  <si>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</si>
  <si>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</si>
  <si>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</si>
  <si>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</si>
  <si>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</si>
  <si>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</si>
  <si>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</si>
  <si>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</si>
  <si>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</si>
  <si>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</si>
  <si>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</si>
  <si>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</si>
  <si>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</si>
  <si>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</si>
  <si>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</si>
  <si>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</si>
  <si>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</si>
  <si>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</si>
  <si>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</si>
  <si>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</si>
  <si>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</si>
  <si>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</si>
  <si>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</si>
  <si>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</si>
  <si>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</si>
  <si>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</si>
  <si>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</si>
  <si>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</si>
  <si>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</si>
  <si>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</si>
  <si>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</si>
  <si>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</si>
  <si>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</si>
  <si>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</si>
  <si>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</si>
  <si>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</si>
  <si>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</si>
  <si>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</si>
  <si>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</si>
  <si>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</si>
  <si>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</si>
  <si>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</si>
  <si>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</si>
  <si>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</si>
  <si>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</si>
  <si>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</si>
  <si>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</si>
  <si>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</si>
  <si>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</si>
  <si>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</si>
  <si>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</si>
  <si>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</si>
  <si>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</si>
  <si>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</si>
  <si>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</si>
  <si>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</si>
  <si>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</si>
  <si>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</si>
  <si>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</si>
  <si>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</si>
  <si>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</si>
  <si>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</si>
  <si>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</si>
  <si>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</si>
  <si>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</si>
  <si>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</si>
  <si>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</si>
  <si>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</si>
  <si>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</si>
  <si>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</si>
  <si>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</si>
  <si>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</si>
  <si>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</si>
  <si>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</si>
  <si>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</si>
  <si>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</si>
  <si>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</si>
  <si>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</si>
  <si>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</si>
  <si>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</si>
  <si>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</si>
  <si>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</si>
  <si>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</si>
  <si>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</si>
  <si>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</si>
  <si>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</si>
  <si>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</si>
  <si>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</si>
  <si>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</si>
  <si>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</si>
  <si>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</si>
  <si>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</si>
  <si>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</si>
  <si>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</si>
  <si>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</si>
  <si>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</si>
  <si>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</si>
  <si>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</si>
  <si>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</si>
  <si>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</si>
  <si>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</si>
  <si>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</si>
  <si>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</si>
  <si>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</si>
  <si>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</si>
  <si>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</si>
  <si>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</si>
  <si>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</si>
  <si>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</si>
  <si>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</si>
  <si>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</si>
  <si>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</si>
  <si>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</si>
  <si>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</si>
  <si>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</si>
  <si>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</si>
  <si>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</si>
  <si>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</si>
  <si>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</si>
  <si>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</si>
  <si>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</si>
  <si>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</si>
  <si>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</si>
  <si>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</si>
  <si>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</si>
  <si>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</si>
  <si>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</si>
  <si>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</si>
  <si>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</si>
  <si>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</si>
  <si>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</si>
  <si>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</si>
  <si>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</si>
  <si>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</si>
  <si>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</si>
  <si>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</si>
  <si>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</si>
  <si>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</si>
  <si>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</si>
  <si>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</si>
  <si>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</si>
  <si>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</si>
  <si>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</si>
  <si>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</si>
  <si>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</si>
  <si>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</si>
  <si>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</si>
  <si>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</si>
  <si>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</si>
  <si>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</si>
  <si>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</si>
  <si>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</si>
  <si>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</si>
  <si>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</si>
  <si>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</si>
  <si>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</si>
  <si>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</si>
  <si>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</si>
  <si>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</si>
  <si>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</si>
  <si>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</si>
  <si>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</si>
  <si>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</si>
  <si>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</si>
  <si>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</si>
  <si>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</si>
  <si>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</si>
  <si>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</si>
  <si>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</si>
  <si>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</si>
  <si>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</si>
  <si>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</si>
  <si>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</si>
  <si>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</si>
  <si>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</si>
  <si>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</si>
  <si>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</si>
  <si>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</si>
  <si>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</si>
  <si>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</si>
  <si>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</si>
  <si>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</si>
  <si>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</si>
  <si>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</si>
  <si>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</si>
  <si>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</si>
  <si>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</si>
  <si>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</si>
  <si>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</si>
  <si>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</si>
  <si>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</si>
  <si>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</si>
  <si>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</si>
  <si>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</si>
  <si>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</si>
  <si>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</si>
  <si>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</si>
  <si>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</si>
  <si>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</si>
  <si>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</si>
  <si>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</si>
  <si>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</si>
  <si>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</si>
  <si>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</si>
  <si>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</si>
  <si>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</si>
  <si>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</si>
  <si>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</si>
  <si>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</si>
  <si>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</si>
  <si>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</si>
  <si>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</si>
  <si>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</si>
  <si>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</si>
  <si>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</si>
  <si>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</si>
  <si>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</si>
  <si>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</si>
  <si>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</si>
  <si>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</si>
  <si>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</si>
  <si>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</si>
  <si>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</si>
  <si>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</si>
  <si>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</si>
  <si>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</si>
  <si>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</si>
  <si>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</si>
  <si>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</si>
  <si>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</si>
  <si>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</si>
  <si>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</si>
  <si>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</si>
  <si>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</si>
  <si>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</si>
  <si>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</si>
  <si>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</si>
  <si>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</si>
  <si>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</si>
  <si>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</si>
  <si>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</si>
  <si>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</si>
  <si>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</si>
  <si>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</si>
  <si>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</si>
  <si>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</si>
  <si>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</si>
  <si>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</si>
  <si>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</si>
  <si>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</si>
  <si>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</si>
  <si>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</si>
  <si>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</si>
  <si>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</si>
  <si>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</si>
  <si>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</si>
  <si>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</si>
  <si>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</si>
  <si>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</si>
  <si>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</si>
  <si>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</si>
  <si>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</si>
  <si>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</si>
  <si>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</si>
  <si>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</si>
  <si>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</si>
  <si>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</si>
  <si>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</si>
  <si>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</si>
  <si>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</si>
  <si>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</si>
  <si>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</si>
  <si>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</si>
  <si>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</si>
  <si>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</si>
  <si>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</si>
  <si>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</si>
  <si>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</si>
  <si>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</si>
  <si>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</si>
  <si>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</si>
  <si>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</si>
  <si>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</si>
  <si>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</si>
  <si>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</si>
  <si>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</si>
  <si>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</si>
  <si>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</si>
  <si>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</si>
  <si>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</si>
  <si>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</si>
  <si>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</si>
  <si>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</si>
  <si>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</si>
  <si>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</si>
  <si>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</si>
  <si>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</si>
  <si>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</si>
  <si>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</si>
  <si>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</si>
  <si>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</si>
  <si>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</si>
  <si>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</si>
  <si>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</si>
  <si>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</si>
  <si>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</si>
  <si>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</si>
  <si>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</si>
  <si>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</si>
  <si>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</si>
  <si>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</si>
  <si>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</si>
  <si>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</si>
  <si>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</si>
  <si>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</si>
  <si>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</si>
  <si>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</si>
  <si>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</si>
  <si>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</si>
  <si>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</si>
  <si>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</si>
  <si>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</si>
  <si>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</si>
  <si>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</si>
  <si>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</si>
  <si>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</si>
  <si>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</si>
  <si>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</si>
  <si>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</si>
  <si>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</si>
  <si>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</si>
  <si>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</si>
  <si>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</si>
  <si>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</si>
  <si>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</si>
  <si>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</si>
  <si>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</si>
  <si>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</si>
  <si>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</si>
  <si>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</si>
  <si>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</si>
  <si>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</si>
  <si>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</si>
  <si>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</si>
  <si>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</si>
  <si>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</si>
  <si>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</si>
  <si>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</si>
  <si>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</si>
  <si>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</si>
  <si>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</si>
  <si>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</si>
  <si>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</si>
  <si>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</si>
  <si>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</si>
  <si>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</si>
  <si>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</si>
  <si>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</si>
  <si>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</si>
  <si>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</si>
  <si>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</si>
  <si>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</si>
  <si>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</si>
  <si>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</si>
  <si>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</si>
  <si>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</si>
  <si>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</si>
  <si>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</si>
  <si>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</si>
  <si>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</si>
  <si>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</si>
  <si>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</si>
  <si>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</si>
  <si>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</si>
  <si>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</si>
  <si>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</si>
  <si>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</si>
  <si>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</si>
  <si>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</si>
  <si>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</si>
  <si>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</si>
  <si>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</si>
  <si>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</si>
  <si>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</si>
  <si>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</si>
  <si>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</si>
  <si>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</si>
  <si>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</si>
  <si>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</si>
  <si>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</si>
  <si>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</si>
  <si>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</si>
  <si>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</si>
  <si>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</si>
  <si>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</si>
  <si>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</si>
  <si>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</si>
  <si>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</si>
  <si>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</si>
  <si>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</si>
  <si>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</si>
  <si>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</si>
  <si>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</si>
  <si>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</si>
  <si>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</si>
  <si>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</si>
  <si>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</si>
  <si>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</si>
  <si>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</si>
  <si>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</si>
  <si>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</si>
  <si>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</si>
  <si>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</si>
  <si>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</si>
  <si>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</si>
  <si>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</si>
  <si>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</si>
  <si>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</si>
  <si>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</si>
  <si>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</si>
  <si>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</si>
  <si>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</si>
  <si>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</si>
  <si>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</si>
  <si>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</si>
  <si>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</si>
  <si>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</si>
  <si>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</si>
  <si>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</si>
  <si>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</si>
  <si>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</si>
  <si>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</si>
  <si>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</si>
  <si>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</si>
  <si>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</si>
  <si>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</si>
  <si>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</si>
  <si>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</si>
  <si>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</si>
  <si>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</si>
  <si>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</si>
  <si>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</si>
  <si>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</si>
  <si>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</si>
  <si>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</si>
  <si>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</si>
  <si>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</si>
  <si>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</si>
  <si>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</si>
  <si>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</si>
  <si>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</si>
  <si>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</si>
  <si>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</si>
  <si>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</si>
  <si>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</si>
  <si>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</si>
  <si>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</si>
  <si>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</si>
  <si>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</si>
  <si>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</si>
  <si>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</si>
  <si>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</si>
  <si>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</si>
  <si>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</si>
  <si>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</si>
  <si>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</si>
  <si>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</si>
  <si>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</si>
  <si>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</si>
  <si>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</si>
  <si>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</si>
  <si>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</si>
  <si>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</si>
  <si>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</si>
  <si>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</si>
  <si>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</si>
  <si>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</si>
  <si>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</si>
  <si>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</si>
  <si>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</si>
  <si>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</si>
  <si>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</si>
  <si>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</si>
  <si>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</si>
  <si>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</si>
  <si>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</si>
  <si>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</si>
  <si>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</si>
  <si>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</si>
  <si>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</si>
  <si>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</si>
  <si>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</si>
  <si>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</si>
  <si>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</si>
  <si>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</si>
  <si>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</si>
  <si>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</si>
  <si>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</si>
  <si>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</si>
  <si>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</si>
  <si>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</si>
  <si>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</si>
  <si>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</si>
  <si>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</si>
  <si>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</si>
  <si>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</si>
  <si>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</si>
  <si>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</si>
  <si>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</si>
  <si>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</si>
  <si>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</si>
  <si>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</si>
  <si>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</si>
  <si>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</si>
  <si>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</si>
  <si>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</si>
  <si>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</si>
  <si>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</si>
  <si>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</si>
  <si>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</si>
  <si>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</si>
  <si>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</si>
  <si>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</si>
  <si>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</si>
  <si>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</si>
  <si>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</si>
  <si>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</si>
  <si>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</si>
  <si>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</si>
  <si>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</si>
  <si>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</si>
  <si>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</si>
  <si>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</si>
  <si>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</si>
  <si>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</si>
  <si>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</si>
  <si>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</si>
  <si>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</si>
  <si>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</si>
  <si>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</si>
  <si>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</si>
  <si>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</si>
  <si>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</si>
  <si>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</si>
  <si>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</si>
  <si>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</si>
  <si>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</si>
  <si>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</si>
  <si>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</si>
  <si>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</si>
  <si>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</si>
  <si>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</si>
  <si>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</si>
  <si>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</si>
  <si>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</si>
  <si>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</si>
  <si>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</si>
  <si>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</si>
  <si>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</si>
  <si>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</si>
  <si>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</si>
  <si>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</si>
  <si>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</si>
  <si>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</si>
  <si>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</si>
  <si>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</si>
  <si>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</si>
  <si>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</si>
  <si>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</si>
  <si>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</si>
  <si>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</si>
  <si>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</si>
  <si>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</si>
  <si>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</si>
  <si>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</si>
  <si>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</si>
  <si>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</si>
  <si>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</si>
  <si>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</si>
  <si>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</si>
  <si>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</si>
  <si>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</si>
  <si>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</si>
  <si>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</si>
  <si>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</si>
  <si>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</si>
  <si>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</si>
  <si>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</si>
  <si>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</si>
  <si>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</si>
  <si>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</si>
  <si>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</si>
  <si>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</si>
  <si>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</si>
  <si>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</si>
  <si>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</si>
  <si>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</si>
  <si>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</si>
  <si>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</si>
  <si>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</si>
  <si>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</si>
  <si>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</si>
  <si>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</si>
  <si>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</si>
  <si>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</si>
  <si>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</si>
  <si>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</si>
  <si>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</si>
  <si>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</si>
  <si>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</si>
  <si>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</si>
  <si>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</si>
  <si>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</si>
  <si>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</si>
  <si>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</si>
  <si>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</si>
  <si>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</si>
  <si>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</si>
  <si>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</si>
  <si>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</si>
  <si>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</si>
  <si>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</si>
  <si>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</si>
  <si>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</si>
  <si>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</si>
  <si>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</si>
  <si>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</si>
  <si>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</si>
  <si>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</si>
  <si>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</si>
  <si>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</si>
  <si>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</si>
  <si>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</si>
  <si>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</si>
  <si>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</si>
  <si>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</si>
  <si>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</si>
  <si>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</si>
  <si>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</si>
  <si>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</si>
  <si>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</si>
  <si>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</si>
  <si>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</si>
  <si>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</si>
  <si>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</si>
  <si>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</si>
  <si>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</si>
  <si>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</si>
  <si>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</si>
  <si>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</si>
  <si>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</si>
  <si>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</si>
  <si>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</si>
  <si>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</si>
  <si>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</si>
  <si>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</si>
  <si>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</si>
  <si>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</si>
  <si>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</si>
  <si>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</si>
  <si>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</si>
  <si>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</si>
  <si>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</si>
  <si>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</si>
  <si>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</si>
  <si>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</si>
  <si>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</si>
  <si>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</si>
  <si>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</si>
  <si>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</si>
  <si>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</si>
  <si>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</si>
  <si>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</si>
  <si>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</si>
  <si>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</si>
  <si>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</si>
  <si>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</si>
  <si>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</si>
  <si>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</si>
  <si>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</si>
  <si>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</si>
  <si>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</si>
  <si>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</si>
  <si>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</si>
  <si>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</si>
  <si>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</si>
  <si>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</si>
  <si>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</si>
  <si>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</si>
  <si>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</si>
  <si>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</si>
  <si>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</si>
  <si>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</si>
  <si>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</si>
  <si>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</si>
  <si>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</si>
  <si>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</si>
  <si>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</si>
  <si>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</si>
  <si>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</si>
  <si>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</si>
  <si>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</si>
  <si>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</si>
  <si>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</si>
  <si>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</si>
  <si>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</si>
  <si>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</si>
  <si>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</si>
  <si>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</si>
  <si>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</si>
  <si>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</si>
  <si>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</si>
  <si>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</si>
  <si>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</si>
  <si>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</si>
  <si>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</si>
  <si>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</si>
  <si>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</si>
  <si>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</si>
  <si>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</si>
  <si>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</si>
  <si>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</si>
  <si>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</si>
  <si>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</si>
  <si>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</si>
  <si>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</si>
  <si>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</si>
  <si>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</si>
  <si>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</si>
  <si>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</si>
  <si>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</si>
  <si>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</si>
  <si>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</si>
  <si>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</si>
  <si>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</si>
  <si>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</si>
  <si>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</si>
  <si>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</si>
  <si>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</si>
  <si>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</si>
  <si>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</si>
  <si>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</si>
  <si>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</si>
  <si>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</si>
  <si>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</si>
  <si>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</si>
  <si>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</si>
  <si>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</si>
  <si>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</si>
  <si>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</si>
  <si>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</si>
  <si>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</si>
  <si>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</si>
  <si>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</si>
  <si>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</si>
  <si>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</si>
  <si>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</si>
  <si>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</si>
  <si>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</si>
  <si>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</si>
  <si>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</si>
  <si>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</si>
  <si>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</si>
  <si>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</si>
  <si>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</si>
  <si>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</si>
  <si>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</si>
  <si>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</si>
  <si>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</si>
  <si>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</si>
  <si>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</si>
  <si>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</si>
  <si>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</si>
  <si>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</si>
  <si>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</si>
  <si>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</si>
  <si>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</si>
  <si>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</si>
  <si>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</si>
  <si>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</si>
  <si>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</si>
  <si>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</si>
  <si>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</si>
  <si>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</si>
  <si>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</si>
  <si>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</si>
  <si>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</si>
  <si>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</si>
  <si>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</si>
  <si>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</si>
  <si>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</si>
  <si>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</si>
  <si>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</si>
  <si>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</si>
  <si>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</si>
  <si>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</si>
  <si>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</si>
  <si>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</si>
  <si>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</si>
  <si>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</si>
  <si>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</si>
  <si>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</si>
  <si>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</si>
  <si>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</si>
  <si>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</si>
  <si>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</si>
  <si>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</si>
  <si>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</si>
  <si>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</si>
  <si>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</si>
  <si>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</si>
  <si>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</si>
  <si>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</si>
  <si>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</si>
  <si>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</si>
  <si>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</si>
  <si>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</si>
  <si>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</si>
  <si>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</si>
  <si>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</si>
  <si>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</si>
  <si>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</si>
  <si>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</si>
  <si>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</si>
  <si>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</si>
  <si>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</si>
  <si>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</si>
  <si>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</si>
  <si>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</si>
  <si>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</si>
  <si>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</si>
  <si>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</si>
  <si>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</si>
  <si>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</si>
  <si>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</si>
  <si>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</si>
  <si>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</si>
  <si>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</si>
  <si>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</si>
  <si>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</si>
  <si>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</si>
  <si>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</si>
  <si>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</si>
  <si>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</si>
  <si>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</si>
  <si>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</si>
  <si>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</si>
  <si>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</si>
  <si>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</si>
  <si>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</si>
  <si>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</si>
  <si>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</si>
  <si>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</si>
  <si>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</si>
  <si>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</si>
  <si>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</si>
  <si>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</si>
  <si>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</si>
  <si>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</si>
  <si>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</si>
  <si>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</si>
  <si>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</si>
  <si>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</si>
  <si>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</si>
  <si>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</si>
  <si>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</si>
  <si>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</si>
  <si>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</si>
  <si>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</si>
  <si>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</si>
  <si>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</si>
  <si>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</si>
  <si>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</si>
  <si>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</si>
  <si>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</si>
  <si>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</si>
  <si>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</si>
  <si>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</si>
  <si>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</si>
  <si>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</si>
  <si>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</si>
  <si>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</si>
  <si>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</si>
  <si>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</si>
  <si>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</si>
  <si>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</si>
  <si>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</si>
  <si>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</si>
  <si>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</si>
  <si>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</si>
  <si>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</si>
  <si>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</si>
  <si>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</si>
  <si>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</si>
  <si>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</si>
  <si>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</si>
  <si>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</si>
  <si>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</si>
  <si>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</si>
  <si>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</si>
  <si>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</si>
  <si>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</si>
  <si>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</si>
  <si>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</si>
  <si>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</si>
  <si>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</si>
  <si>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</si>
  <si>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</si>
  <si>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</si>
  <si>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</si>
  <si>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</si>
  <si>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</si>
  <si>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</si>
  <si>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</si>
  <si>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</si>
  <si>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</si>
  <si>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</si>
  <si>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</si>
  <si>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</si>
  <si>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</si>
  <si>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</si>
  <si>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</si>
  <si>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</si>
  <si>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</si>
  <si>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</si>
  <si>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</si>
  <si>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</si>
  <si>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</si>
  <si>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</si>
  <si>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</si>
  <si>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</si>
  <si>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</si>
  <si>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</si>
  <si>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</si>
  <si>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</si>
  <si>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</si>
  <si>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</si>
  <si>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</si>
  <si>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</si>
  <si>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</si>
  <si>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</si>
  <si>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</si>
  <si>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</si>
  <si>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</si>
  <si>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</si>
  <si>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</si>
  <si>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</si>
  <si>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</si>
  <si>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</si>
  <si>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</si>
  <si>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</si>
  <si>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</si>
  <si>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</si>
  <si>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</si>
  <si>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</si>
  <si>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</si>
  <si>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</si>
  <si>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</si>
  <si>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</si>
  <si>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</si>
  <si>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</si>
  <si>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</si>
  <si>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</si>
  <si>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</si>
  <si>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</si>
  <si>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</si>
  <si>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</si>
  <si>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</si>
  <si>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</si>
  <si>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</si>
  <si>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</si>
  <si>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</si>
  <si>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</si>
  <si>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</si>
  <si>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</si>
  <si>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</si>
  <si>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</si>
  <si>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</si>
  <si>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</si>
  <si>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</si>
  <si>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</si>
  <si>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</si>
  <si>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</si>
  <si>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</si>
  <si>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</si>
  <si>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</si>
  <si>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</si>
  <si>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</si>
  <si>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</si>
  <si>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</si>
  <si>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</si>
  <si>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</si>
  <si>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</si>
  <si>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</si>
  <si>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</si>
  <si>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</si>
  <si>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</si>
  <si>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</si>
  <si>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</si>
  <si>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</si>
  <si>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</si>
  <si>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</si>
  <si>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</si>
  <si>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</si>
  <si>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</si>
  <si>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</si>
  <si>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</si>
  <si>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</si>
  <si>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</si>
  <si>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</si>
  <si>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</si>
  <si>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</si>
  <si>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</si>
  <si>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</si>
  <si>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</si>
  <si>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</si>
  <si>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</si>
  <si>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</si>
  <si>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</si>
  <si>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</si>
  <si>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</si>
  <si>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</si>
  <si>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</si>
  <si>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</si>
  <si>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</si>
  <si>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</si>
  <si>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</si>
  <si>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</si>
  <si>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</si>
  <si>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</si>
  <si>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</si>
  <si>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</si>
  <si>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</si>
  <si>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</si>
  <si>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</si>
  <si>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</si>
  <si>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</si>
  <si>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</si>
  <si>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</si>
  <si>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</si>
  <si>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</si>
  <si>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</si>
  <si>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</si>
  <si>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</si>
  <si>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</si>
  <si>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</si>
  <si>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</si>
  <si>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</si>
  <si>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</si>
  <si>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</si>
  <si>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</si>
  <si>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</si>
  <si>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</si>
  <si>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</si>
  <si>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</si>
  <si>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</si>
  <si>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</si>
  <si>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</si>
  <si>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</si>
  <si>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</si>
  <si>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</si>
  <si>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</si>
  <si>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</si>
  <si>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</si>
  <si>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</si>
  <si>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</si>
  <si>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</si>
  <si>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</si>
  <si>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</si>
  <si>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</si>
  <si>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</si>
  <si>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</si>
  <si>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</si>
  <si>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</si>
  <si>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</si>
  <si>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</si>
  <si>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</si>
  <si>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</si>
  <si>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</si>
  <si>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</si>
  <si>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</si>
  <si>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</si>
  <si>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</si>
  <si>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</si>
  <si>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</si>
  <si>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</si>
  <si>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</si>
  <si>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</si>
  <si>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</si>
  <si>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</si>
  <si>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</si>
  <si>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</si>
  <si>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</si>
  <si>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</si>
  <si>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</si>
  <si>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</si>
  <si>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</si>
  <si>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</si>
  <si>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</si>
  <si>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</si>
  <si>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</si>
  <si>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</si>
  <si>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</si>
  <si>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</si>
  <si>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</si>
  <si>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</si>
  <si>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</si>
  <si>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</si>
  <si>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</si>
  <si>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</si>
  <si>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</si>
  <si>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</si>
  <si>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</si>
  <si>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</si>
  <si>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</si>
  <si>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</si>
  <si>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</si>
  <si>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</si>
  <si>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</si>
  <si>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</si>
  <si>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</si>
  <si>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</si>
  <si>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</si>
  <si>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</si>
  <si>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</si>
  <si>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</si>
  <si>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</si>
  <si>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</si>
  <si>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</si>
  <si>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</si>
  <si>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</si>
  <si>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</si>
  <si>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</si>
  <si>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</si>
  <si>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</si>
  <si>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</si>
  <si>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</si>
  <si>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</si>
  <si>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</si>
  <si>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</si>
  <si>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</si>
  <si>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</si>
  <si>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</si>
  <si>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</si>
  <si>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</si>
  <si>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</si>
  <si>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</si>
  <si>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</si>
  <si>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</si>
  <si>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</si>
  <si>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</si>
  <si>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</si>
  <si>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</si>
  <si>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</si>
  <si>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</si>
  <si>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</si>
  <si>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</si>
  <si>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</si>
  <si>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</si>
  <si>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</si>
  <si>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</si>
  <si>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</si>
  <si>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</si>
  <si>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</si>
  <si>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</si>
  <si>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</si>
  <si>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</si>
  <si>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</si>
  <si>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</si>
  <si>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</si>
  <si>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</si>
  <si>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</si>
  <si>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</si>
  <si>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</si>
  <si>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</si>
  <si>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</si>
  <si>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</si>
  <si>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</si>
  <si>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</si>
  <si>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</si>
  <si>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</si>
  <si>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</si>
  <si>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</si>
  <si>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</si>
  <si>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</si>
  <si>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</si>
  <si>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</si>
  <si>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</si>
  <si>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</si>
  <si>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</si>
  <si>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</si>
  <si>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</si>
  <si>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</si>
  <si>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</si>
  <si>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</si>
  <si>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</si>
  <si>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</si>
  <si>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</si>
  <si>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</si>
  <si>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</si>
  <si>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</si>
  <si>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</si>
  <si>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</si>
  <si>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</si>
  <si>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</si>
  <si>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</si>
  <si>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</si>
  <si>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</si>
  <si>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</si>
  <si>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</si>
  <si>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</si>
  <si>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</si>
  <si>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</si>
  <si>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</si>
  <si>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</si>
  <si>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</si>
  <si>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</si>
  <si>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</si>
  <si>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</si>
  <si>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</si>
  <si>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</si>
  <si>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</si>
  <si>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</si>
  <si>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</si>
  <si>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</si>
  <si>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</si>
  <si>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</si>
  <si>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</si>
  <si>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</si>
  <si>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</si>
  <si>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</si>
  <si>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</si>
  <si>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</si>
  <si>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</si>
  <si>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</si>
  <si>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</si>
  <si>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</si>
  <si>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</si>
  <si>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</si>
  <si>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</si>
  <si>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</si>
  <si>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</si>
  <si>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</si>
  <si>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</si>
  <si>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</si>
  <si>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</si>
  <si>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</si>
  <si>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</si>
  <si>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</si>
  <si>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</si>
  <si>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</si>
  <si>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</si>
  <si>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</si>
  <si>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</si>
  <si>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</si>
  <si>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</si>
  <si>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</si>
  <si>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</si>
  <si>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</si>
  <si>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</si>
  <si>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</si>
  <si>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</si>
  <si>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</si>
  <si>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</si>
  <si>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</si>
  <si>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</si>
  <si>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</si>
  <si>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</si>
  <si>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</si>
  <si>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</si>
  <si>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</si>
  <si>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</si>
  <si>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</si>
  <si>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</si>
  <si>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</si>
  <si>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</si>
  <si>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</si>
  <si>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</si>
  <si>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</si>
  <si>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</si>
  <si>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</si>
  <si>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</si>
  <si>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</si>
  <si>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</si>
  <si>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</si>
  <si>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</si>
  <si>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</si>
  <si>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</si>
  <si>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</si>
  <si>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</si>
  <si>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</si>
  <si>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</si>
  <si>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</si>
  <si>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</si>
  <si>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</si>
  <si>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</si>
  <si>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</si>
  <si>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</si>
  <si>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</si>
  <si>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</si>
  <si>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</si>
  <si>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</si>
  <si>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</si>
  <si>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</si>
  <si>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</si>
  <si>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</si>
  <si>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</si>
  <si>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</si>
  <si>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</si>
  <si>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</si>
  <si>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</si>
  <si>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</si>
  <si>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</si>
  <si>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</si>
  <si>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</si>
  <si>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</si>
  <si>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</si>
  <si>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</si>
  <si>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</si>
  <si>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</si>
  <si>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</si>
  <si>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</si>
  <si>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</si>
  <si>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</si>
  <si>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</si>
  <si>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</si>
  <si>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</si>
  <si>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</si>
  <si>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</si>
  <si>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</si>
  <si>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</si>
  <si>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</si>
  <si>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</si>
  <si>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</si>
  <si>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</si>
  <si>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</si>
  <si>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</si>
  <si>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</si>
  <si>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</si>
  <si>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</si>
  <si>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</si>
  <si>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</si>
  <si>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</si>
  <si>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</si>
  <si>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</si>
  <si>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</si>
  <si>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</si>
  <si>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</si>
  <si>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</si>
  <si>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</si>
  <si>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</si>
  <si>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</si>
  <si>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</si>
  <si>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</si>
  <si>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</si>
  <si>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</si>
  <si>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</si>
  <si>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</si>
  <si>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</si>
  <si>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</si>
  <si>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</si>
  <si>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</si>
  <si>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</si>
  <si>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</si>
  <si>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</si>
  <si>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</si>
  <si>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</si>
  <si>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</si>
  <si>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</si>
  <si>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</si>
  <si>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</si>
  <si>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</si>
  <si>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</si>
  <si>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</si>
  <si>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</si>
  <si>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</si>
  <si>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</si>
  <si>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</si>
  <si>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</si>
  <si>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</si>
  <si>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</si>
  <si>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</si>
  <si>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</si>
  <si>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</si>
  <si>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</si>
  <si>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</si>
  <si>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</si>
  <si>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</si>
  <si>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</si>
  <si>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</si>
  <si>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</si>
  <si>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</si>
  <si>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</si>
  <si>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</si>
  <si>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</si>
  <si>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</si>
  <si>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</si>
  <si>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</si>
  <si>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</si>
  <si>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</si>
  <si>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</si>
  <si>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</si>
  <si>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</si>
  <si>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</si>
  <si>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</si>
  <si>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</si>
  <si>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</si>
  <si>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</si>
  <si>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</si>
  <si>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</si>
  <si>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</si>
  <si>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</si>
  <si>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</si>
  <si>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</si>
  <si>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</si>
  <si>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</si>
  <si>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</si>
  <si>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</si>
  <si>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</si>
  <si>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</si>
  <si>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</si>
  <si>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</si>
  <si>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</si>
  <si>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</si>
  <si>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</si>
  <si>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</si>
  <si>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</si>
  <si>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</si>
  <si>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</si>
  <si>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</si>
  <si>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</si>
  <si>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</si>
  <si>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</si>
  <si>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</si>
  <si>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</si>
  <si>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</si>
  <si>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</si>
  <si>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</si>
  <si>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</si>
  <si>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</si>
  <si>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</si>
  <si>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</si>
  <si>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</si>
  <si>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</si>
  <si>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</si>
  <si>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</si>
  <si>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</si>
  <si>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</si>
  <si>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</si>
  <si>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</si>
  <si>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</si>
  <si>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</si>
  <si>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</si>
  <si>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</si>
  <si>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</si>
  <si>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</si>
  <si>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</si>
  <si>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</si>
  <si>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</si>
  <si>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</si>
  <si>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</si>
  <si>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</si>
  <si>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</si>
  <si>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</si>
  <si>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</si>
  <si>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</si>
  <si>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</si>
  <si>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</si>
  <si>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</si>
  <si>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</si>
  <si>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</si>
  <si>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</si>
  <si>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</si>
  <si>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</si>
  <si>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</si>
  <si>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</si>
  <si>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</si>
  <si>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</si>
  <si>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</si>
  <si>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</si>
  <si>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</si>
  <si>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</si>
  <si>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</si>
  <si>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</si>
  <si>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</si>
  <si>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</si>
  <si>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</si>
  <si>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</si>
  <si>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</si>
  <si>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</si>
  <si>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</si>
  <si>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</si>
  <si>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</si>
  <si>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</si>
  <si>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</si>
  <si>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</si>
  <si>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</si>
  <si>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</si>
  <si>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</si>
  <si>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</si>
  <si>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</si>
  <si>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</si>
  <si>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</si>
  <si>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</si>
  <si>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</si>
  <si>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</si>
  <si>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</si>
  <si>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</si>
  <si>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</si>
  <si>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</si>
  <si>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</si>
  <si>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</si>
  <si>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</si>
  <si>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</si>
  <si>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</si>
  <si>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</si>
  <si>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</si>
  <si>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</si>
  <si>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</si>
  <si>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</si>
  <si>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</si>
  <si>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</si>
  <si>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</si>
  <si>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</si>
  <si>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</si>
  <si>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</si>
  <si>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</si>
  <si>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</si>
  <si>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</si>
  <si>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</si>
  <si>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</si>
  <si>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</si>
  <si>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</si>
  <si>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</si>
  <si>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</si>
  <si>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</si>
  <si>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</si>
  <si>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</si>
  <si>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</si>
  <si>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</si>
  <si>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</si>
  <si>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</si>
  <si>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</si>
  <si>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</si>
  <si>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</si>
  <si>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</si>
  <si>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</si>
  <si>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</si>
  <si>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</si>
  <si>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</si>
  <si>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</si>
  <si>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</si>
  <si>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</si>
  <si>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</si>
  <si>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</si>
  <si>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</si>
  <si>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</si>
  <si>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</si>
  <si>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</si>
  <si>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</si>
  <si>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</si>
  <si>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</si>
  <si>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</si>
  <si>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</si>
  <si>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</si>
  <si>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</si>
  <si>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</si>
  <si>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</si>
  <si>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</si>
  <si>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</si>
  <si>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</si>
  <si>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</si>
  <si>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</si>
  <si>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</si>
  <si>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</si>
  <si>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</si>
  <si>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</si>
  <si>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</si>
  <si>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</si>
  <si>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</si>
  <si>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</si>
  <si>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</si>
  <si>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</si>
  <si>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</si>
  <si>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</si>
  <si>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</si>
  <si>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</si>
  <si>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</si>
  <si>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</si>
  <si>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</si>
  <si>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</si>
  <si>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</si>
  <si>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</si>
  <si>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</si>
  <si>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</si>
  <si>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</si>
  <si>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</si>
  <si>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</si>
  <si>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</si>
  <si>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</si>
  <si>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</si>
  <si>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</si>
  <si>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</si>
  <si>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</si>
  <si>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</si>
  <si>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</si>
  <si>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</si>
  <si>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</si>
  <si>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</si>
  <si>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</si>
  <si>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</si>
  <si>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</si>
  <si>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</si>
  <si>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</si>
  <si>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</si>
  <si>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</si>
  <si>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</si>
  <si>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</si>
  <si>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</si>
  <si>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</si>
  <si>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</si>
  <si>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</si>
  <si>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</si>
  <si>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</si>
  <si>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</si>
  <si>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</si>
  <si>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</si>
  <si>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</si>
  <si>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</si>
  <si>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</si>
  <si>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</si>
  <si>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</si>
  <si>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</si>
  <si>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</si>
  <si>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</si>
  <si>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</si>
  <si>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</si>
  <si>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</si>
  <si>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</si>
  <si>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</si>
  <si>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</si>
  <si>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</si>
  <si>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</si>
  <si>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</si>
  <si>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</si>
  <si>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</si>
  <si>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</si>
  <si>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</si>
  <si>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</si>
  <si>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</si>
  <si>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</si>
  <si>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</si>
  <si>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</si>
  <si>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</si>
  <si>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</si>
  <si>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</si>
  <si>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</si>
  <si>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</si>
  <si>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</si>
  <si>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</si>
  <si>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</si>
  <si>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</si>
  <si>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</si>
  <si>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</si>
  <si>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</si>
  <si>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</si>
  <si>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</si>
  <si>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</si>
  <si>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</si>
  <si>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</si>
  <si>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</si>
  <si>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</si>
  <si>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</si>
  <si>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</si>
  <si>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</si>
  <si>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</si>
  <si>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</si>
  <si>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</si>
  <si>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</si>
  <si>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</si>
  <si>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</si>
  <si>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</si>
  <si>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</si>
  <si>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</si>
  <si>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</si>
  <si>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</si>
  <si>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</si>
  <si>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</si>
  <si>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</si>
  <si>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</si>
  <si>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</si>
  <si>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</si>
  <si>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</si>
  <si>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</si>
  <si>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</si>
  <si>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</si>
  <si>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</si>
  <si>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</si>
  <si>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</si>
  <si>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</si>
  <si>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</si>
  <si>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</si>
  <si>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</si>
  <si>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</si>
  <si>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</si>
  <si>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</si>
  <si>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</si>
  <si>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</si>
  <si>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</si>
  <si>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</si>
  <si>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</si>
  <si>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</si>
  <si>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</si>
  <si>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</si>
  <si>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</si>
  <si>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</si>
  <si>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</si>
  <si>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</si>
  <si>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</si>
  <si>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</si>
  <si>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</si>
  <si>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</si>
  <si>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</si>
  <si>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</si>
  <si>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</si>
  <si>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</si>
  <si>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</si>
  <si>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</si>
  <si>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</si>
  <si>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</si>
  <si>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</si>
  <si>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</si>
  <si>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</si>
  <si>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</si>
  <si>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</si>
  <si>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</si>
  <si>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</si>
  <si>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</si>
  <si>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</si>
  <si>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</si>
  <si>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</si>
  <si>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</si>
  <si>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</si>
  <si>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</si>
  <si>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</si>
  <si>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</si>
  <si>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</si>
  <si>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</si>
  <si>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</si>
  <si>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</si>
  <si>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</si>
  <si>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</si>
  <si>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</si>
  <si>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</si>
  <si>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</si>
  <si>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</si>
  <si>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</si>
  <si>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</si>
  <si>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</si>
  <si>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</si>
  <si>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</si>
  <si>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</si>
  <si>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</si>
  <si>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</si>
  <si>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</si>
  <si>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</si>
  <si>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</si>
  <si>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</si>
  <si>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</si>
  <si>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</si>
  <si>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</si>
  <si>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</si>
  <si>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</si>
  <si>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</si>
  <si>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</si>
  <si>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</si>
  <si>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</si>
  <si>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</si>
  <si>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</si>
  <si>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</si>
  <si>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</si>
  <si>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</si>
  <si>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</si>
  <si>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</si>
  <si>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</si>
  <si>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</si>
  <si>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</si>
  <si>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</si>
  <si>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</si>
  <si>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</si>
  <si>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</si>
  <si>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</si>
  <si>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</si>
  <si>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</si>
  <si>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</si>
  <si>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</si>
  <si>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</si>
  <si>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</si>
  <si>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</si>
  <si>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</si>
  <si>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</si>
  <si>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</si>
  <si>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</si>
  <si>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</si>
  <si>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</si>
  <si>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</si>
  <si>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</si>
  <si>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</si>
  <si>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</si>
  <si>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</si>
  <si>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</si>
  <si>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</si>
  <si>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</si>
  <si>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</si>
  <si>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</si>
  <si>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</si>
  <si>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</si>
  <si>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</si>
  <si>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</si>
  <si>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</si>
  <si>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</si>
  <si>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</si>
  <si>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</si>
  <si>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</si>
  <si>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</si>
  <si>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</si>
  <si>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</si>
  <si>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</si>
  <si>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</si>
  <si>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</si>
  <si>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</si>
  <si>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</si>
  <si>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</si>
  <si>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</si>
  <si>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</si>
  <si>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</si>
  <si>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</si>
  <si>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</si>
  <si>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</si>
  <si>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</si>
  <si>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</si>
  <si>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</si>
  <si>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</si>
  <si>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</si>
  <si>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</si>
  <si>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</si>
  <si>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</si>
  <si>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</si>
  <si>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</si>
  <si>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</si>
  <si>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</si>
  <si>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</si>
  <si>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</si>
  <si>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</si>
  <si>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</si>
  <si>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</si>
  <si>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</si>
  <si>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</si>
  <si>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</si>
  <si>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</si>
  <si>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</si>
  <si>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</si>
  <si>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</si>
  <si>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</si>
  <si>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</si>
  <si>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</si>
  <si>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</si>
  <si>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</si>
  <si>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</si>
  <si>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</si>
  <si>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</si>
  <si>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</si>
  <si>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</si>
  <si>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</si>
  <si>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</si>
  <si>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</si>
  <si>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</si>
  <si>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</si>
  <si>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</si>
  <si>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</si>
  <si>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</si>
  <si>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</si>
  <si>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</si>
  <si>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</si>
  <si>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</si>
  <si>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</si>
  <si>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</si>
  <si>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</si>
  <si>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</si>
  <si>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</si>
  <si>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</si>
  <si>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</si>
  <si>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</si>
  <si>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</si>
  <si>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</si>
  <si>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</si>
  <si>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</si>
  <si>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</si>
  <si>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</si>
  <si>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</si>
  <si>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</si>
  <si>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</si>
  <si>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</si>
  <si>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</si>
  <si>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</si>
  <si>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</si>
  <si>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</si>
  <si>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</si>
  <si>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</si>
  <si>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</si>
  <si>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</si>
  <si>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</si>
  <si>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</si>
  <si>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</si>
  <si>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</si>
  <si>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</si>
  <si>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</si>
  <si>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</si>
  <si>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</si>
  <si>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</si>
  <si>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</si>
  <si>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</si>
  <si>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</si>
  <si>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</si>
  <si>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</si>
  <si>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</si>
  <si>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</si>
  <si>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</si>
  <si>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</si>
  <si>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</si>
  <si>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</si>
  <si>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</si>
  <si>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</si>
  <si>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</si>
  <si>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</si>
  <si>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</si>
  <si>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</si>
  <si>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</si>
  <si>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</si>
  <si>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</si>
  <si>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</si>
  <si>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</si>
  <si>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</si>
  <si>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</si>
  <si>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</si>
  <si>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</si>
  <si>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</si>
  <si>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</si>
  <si>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</si>
  <si>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</si>
  <si>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</si>
  <si>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</si>
  <si>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</si>
  <si>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</si>
  <si>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</si>
  <si>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</si>
  <si>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</si>
  <si>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</si>
  <si>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</si>
  <si>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</si>
  <si>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</si>
  <si>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</si>
  <si>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</si>
  <si>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</si>
  <si>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</si>
  <si>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</si>
  <si>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</si>
  <si>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</si>
  <si>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</si>
  <si>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</si>
  <si>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</si>
  <si>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</si>
  <si>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</si>
  <si>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</si>
  <si>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</si>
  <si>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</si>
  <si>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</si>
  <si>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</si>
  <si>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</si>
  <si>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</si>
  <si>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</si>
  <si>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</si>
  <si>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</si>
  <si>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</si>
  <si>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</si>
  <si>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</si>
  <si>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</si>
  <si>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</si>
  <si>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</si>
  <si>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</si>
  <si>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</si>
  <si>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</si>
  <si>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</si>
  <si>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</si>
  <si>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</si>
  <si>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</si>
  <si>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</si>
  <si>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</si>
  <si>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</si>
  <si>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</si>
  <si>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</si>
  <si>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</si>
  <si>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</si>
  <si>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</si>
  <si>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</si>
  <si>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</si>
  <si>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</si>
  <si>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</si>
  <si>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</si>
  <si>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</si>
  <si>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</si>
  <si>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</si>
  <si>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</si>
  <si>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</si>
  <si>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</si>
  <si>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</si>
  <si>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</si>
  <si>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</si>
  <si>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</si>
  <si>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</si>
  <si>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</si>
  <si>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</si>
  <si>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</si>
  <si>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</si>
  <si>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</si>
  <si>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</si>
  <si>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</si>
  <si>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</si>
  <si>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</si>
  <si>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</si>
  <si>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</si>
  <si>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</si>
  <si>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</si>
  <si>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</si>
  <si>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</si>
  <si>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</si>
  <si>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</si>
  <si>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</si>
  <si>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</si>
  <si>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</si>
  <si>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</si>
  <si>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</si>
  <si>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</si>
  <si>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</si>
  <si>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</si>
  <si>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</si>
  <si>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</si>
  <si>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</si>
  <si>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</si>
  <si>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</si>
  <si>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</si>
  <si>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</si>
  <si>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</si>
  <si>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</si>
  <si>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</si>
  <si>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</si>
  <si>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</si>
  <si>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</si>
  <si>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</si>
  <si>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</si>
  <si>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</si>
  <si>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</si>
  <si>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</si>
  <si>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</si>
  <si>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</si>
  <si>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</si>
  <si>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</si>
  <si>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</si>
  <si>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</si>
  <si>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</si>
  <si>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</si>
  <si>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</si>
  <si>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</si>
  <si>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</si>
  <si>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</si>
  <si>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</si>
  <si>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</si>
  <si>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</si>
  <si>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</si>
  <si>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</si>
  <si>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</si>
  <si>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</si>
  <si>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</si>
  <si>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</si>
  <si>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</si>
  <si>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</si>
  <si>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</si>
  <si>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</si>
  <si>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</si>
  <si>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</si>
  <si>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</si>
  <si>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</si>
  <si>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</si>
  <si>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</si>
  <si>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</si>
  <si>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</si>
  <si>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</si>
  <si>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</si>
  <si>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</si>
  <si>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</si>
  <si>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</si>
  <si>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</si>
  <si>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</si>
  <si>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</si>
  <si>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</si>
  <si>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</si>
  <si>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</si>
  <si>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</si>
  <si>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</si>
  <si>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</si>
  <si>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</si>
  <si>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</si>
  <si>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</si>
  <si>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</si>
  <si>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</si>
  <si>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</si>
  <si>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</si>
  <si>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</si>
  <si>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</si>
  <si>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</si>
  <si>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</si>
  <si>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</si>
  <si>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</si>
  <si>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</si>
  <si>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</si>
  <si>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</si>
  <si>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</si>
  <si>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</si>
  <si>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</si>
  <si>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</si>
  <si>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</si>
  <si>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</si>
  <si>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</si>
  <si>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</si>
  <si>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</si>
  <si>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</si>
  <si>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</si>
  <si>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</si>
  <si>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</si>
  <si>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</si>
  <si>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</si>
  <si>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</si>
  <si>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</si>
  <si>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</si>
  <si>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</si>
  <si>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</si>
  <si>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</si>
  <si>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</si>
  <si>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</si>
  <si>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</si>
  <si>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</si>
  <si>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</si>
  <si>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</si>
  <si>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</si>
  <si>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</si>
  <si>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</si>
  <si>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</si>
  <si>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</si>
  <si>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</si>
  <si>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</si>
  <si>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</si>
  <si>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</si>
  <si>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</si>
  <si>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</si>
  <si>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</si>
  <si>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</si>
  <si>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</si>
  <si>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</si>
  <si>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</si>
  <si>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</si>
  <si>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</si>
  <si>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</si>
  <si>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</si>
  <si>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</si>
  <si>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</si>
  <si>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</si>
  <si>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</si>
  <si>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</si>
  <si>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</si>
  <si>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</si>
  <si>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</si>
  <si>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</si>
  <si>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</si>
  <si>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</si>
  <si>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</si>
  <si>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</si>
  <si>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</si>
  <si>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</si>
  <si>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</si>
  <si>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</si>
  <si>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</si>
  <si>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</si>
  <si>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</si>
  <si>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</si>
  <si>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</si>
  <si>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</si>
  <si>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</si>
  <si>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</si>
  <si>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</si>
  <si>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</si>
  <si>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</si>
  <si>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</si>
  <si>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</si>
  <si>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</si>
  <si>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</si>
  <si>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</si>
  <si>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</si>
  <si>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</si>
  <si>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</si>
  <si>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</si>
  <si>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</si>
  <si>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</si>
  <si>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</si>
  <si>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</si>
  <si>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</si>
  <si>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</si>
  <si>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</si>
  <si>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</si>
  <si>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</si>
  <si>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</si>
  <si>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</si>
  <si>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</si>
  <si>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</si>
  <si>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</si>
  <si>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</si>
  <si>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</si>
  <si>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</si>
  <si>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</si>
  <si>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</si>
  <si>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</si>
  <si>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</si>
  <si>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</si>
  <si>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</si>
  <si>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</si>
  <si>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</si>
  <si>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</si>
  <si>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</si>
  <si>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</si>
  <si>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</si>
  <si>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</si>
  <si>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</si>
  <si>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</si>
  <si>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</si>
  <si>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</si>
  <si>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</si>
  <si>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</si>
  <si>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</si>
  <si>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</si>
  <si>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</si>
  <si>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</si>
  <si>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</si>
  <si>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</si>
  <si>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</si>
  <si>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</si>
  <si>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</si>
  <si>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</si>
  <si>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</si>
  <si>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</si>
  <si>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</si>
  <si>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</si>
  <si>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</si>
  <si>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</si>
  <si>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</si>
  <si>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</si>
  <si>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</si>
  <si>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</si>
  <si>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</si>
  <si>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</si>
  <si>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</si>
  <si>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</si>
  <si>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</si>
  <si>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</si>
  <si>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</si>
  <si>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</si>
  <si>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</si>
  <si>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</si>
  <si>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</si>
  <si>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</si>
  <si>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</si>
  <si>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</si>
  <si>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</si>
  <si>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</si>
  <si>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</si>
  <si>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</si>
  <si>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</si>
  <si>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</si>
  <si>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</si>
  <si>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</si>
  <si>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</si>
  <si>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</si>
  <si>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</si>
  <si>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</si>
  <si>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</si>
  <si>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</si>
  <si>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</si>
  <si>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</si>
  <si>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</si>
  <si>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</si>
  <si>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</si>
  <si>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</si>
  <si>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</si>
  <si>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</si>
  <si>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</si>
  <si>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</si>
  <si>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</si>
  <si>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</si>
  <si>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</si>
  <si>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</si>
  <si>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</si>
  <si>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</si>
  <si>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</si>
  <si>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</si>
  <si>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</si>
  <si>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</si>
  <si>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</si>
  <si>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</si>
  <si>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</si>
  <si>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</si>
  <si>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</si>
  <si>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</si>
  <si>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</si>
  <si>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</si>
  <si>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</si>
  <si>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</si>
  <si>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</si>
  <si>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</si>
  <si>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</si>
  <si>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</si>
  <si>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</si>
  <si>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</si>
  <si>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</si>
  <si>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</si>
  <si>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</si>
  <si>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</si>
  <si>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</si>
  <si>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</si>
  <si>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</si>
  <si>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</si>
  <si>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</si>
  <si>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</si>
  <si>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</si>
  <si>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</si>
  <si>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</si>
  <si>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</si>
  <si>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</si>
  <si>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</si>
  <si>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</si>
  <si>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</si>
  <si>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</si>
  <si>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</si>
  <si>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</si>
  <si>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</si>
  <si>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</si>
  <si>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</si>
  <si>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</si>
  <si>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</si>
  <si>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</si>
  <si>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</si>
  <si>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</si>
  <si>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</si>
  <si>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</si>
  <si>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</si>
  <si>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</si>
  <si>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</si>
  <si>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</si>
  <si>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</si>
  <si>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</si>
  <si>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</si>
  <si>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</si>
  <si>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</si>
  <si>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</si>
  <si>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</si>
  <si>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</si>
  <si>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</si>
  <si>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</si>
  <si>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</si>
  <si>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</si>
  <si>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</si>
  <si>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</si>
  <si>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</si>
  <si>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</si>
  <si>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</si>
  <si>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</si>
  <si>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</si>
  <si>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</si>
  <si>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</si>
  <si>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</si>
  <si>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</si>
  <si>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</si>
  <si>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</si>
  <si>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</si>
  <si>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</si>
  <si>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</si>
  <si>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</si>
  <si>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</si>
  <si>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</si>
  <si>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</si>
  <si>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</si>
  <si>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</si>
  <si>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</si>
  <si>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</si>
  <si>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</si>
  <si>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</si>
  <si>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</si>
  <si>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</si>
  <si>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</si>
  <si>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</si>
  <si>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</si>
  <si>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</si>
  <si>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</si>
  <si>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</si>
  <si>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</si>
  <si>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</si>
  <si>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</si>
  <si>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</si>
  <si>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</si>
  <si>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</si>
  <si>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</si>
  <si>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</si>
  <si>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</si>
  <si>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</si>
  <si>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</si>
  <si>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</si>
  <si>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</si>
  <si>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</si>
  <si>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</si>
  <si>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</si>
  <si>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</si>
  <si>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</si>
  <si>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</si>
  <si>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</si>
  <si>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</si>
  <si>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</si>
  <si>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</si>
  <si>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</si>
  <si>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</si>
  <si>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</si>
  <si>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</si>
  <si>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</si>
  <si>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</si>
  <si>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</si>
  <si>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</si>
  <si>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</si>
  <si>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</si>
  <si>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</si>
  <si>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</si>
  <si>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</si>
  <si>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</si>
  <si>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</si>
  <si>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</si>
  <si>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</si>
  <si>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</si>
  <si>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</si>
  <si>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</si>
  <si>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</si>
  <si>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</si>
  <si>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</si>
  <si>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</si>
  <si>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</si>
  <si>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</si>
  <si>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</si>
  <si>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</si>
  <si>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</si>
  <si>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</si>
  <si>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</si>
  <si>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</si>
  <si>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</si>
  <si>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</si>
  <si>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</si>
  <si>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</si>
  <si>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</si>
  <si>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</si>
  <si>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</si>
  <si>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</si>
  <si>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</si>
  <si>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</si>
  <si>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</si>
  <si>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</si>
  <si>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</si>
  <si>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</si>
  <si>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</si>
  <si>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</si>
  <si>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</si>
  <si>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</si>
  <si>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</si>
  <si>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</si>
  <si>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</si>
  <si>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</si>
  <si>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</si>
  <si>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</si>
  <si>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</si>
  <si>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</si>
  <si>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</si>
  <si>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</si>
  <si>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</si>
  <si>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</si>
  <si>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</si>
  <si>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</si>
  <si>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</si>
  <si>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</si>
  <si>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</si>
  <si>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</si>
  <si>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</si>
  <si>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</si>
  <si>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</si>
  <si>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</si>
  <si>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</si>
  <si>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</si>
  <si>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</si>
  <si>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</si>
  <si>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</si>
  <si>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</si>
  <si>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</si>
  <si>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</si>
  <si>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</si>
  <si>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</si>
  <si>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</si>
  <si>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</si>
  <si>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</si>
  <si>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</si>
  <si>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</si>
  <si>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</si>
  <si>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</si>
  <si>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</si>
  <si>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</si>
  <si>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</si>
  <si>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</si>
  <si>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</si>
  <si>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</si>
  <si>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</si>
  <si>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</si>
  <si>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</si>
  <si>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</si>
  <si>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</si>
  <si>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</si>
  <si>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</si>
  <si>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</si>
  <si>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</si>
  <si>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</si>
  <si>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</si>
  <si>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</si>
  <si>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</si>
  <si>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</si>
  <si>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</si>
  <si>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</si>
  <si>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</si>
  <si>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</si>
  <si>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</si>
  <si>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</si>
  <si>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</si>
  <si>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</si>
  <si>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</si>
  <si>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</si>
  <si>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</si>
  <si>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</si>
  <si>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</si>
  <si>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</si>
  <si>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</si>
  <si>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</si>
  <si>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</si>
  <si>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</si>
  <si>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</si>
  <si>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</si>
  <si>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</si>
  <si>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</si>
  <si>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</si>
  <si>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</si>
  <si>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</si>
  <si>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</si>
  <si>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</si>
  <si>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</si>
  <si>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</si>
  <si>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</si>
  <si>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</si>
  <si>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</si>
  <si>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</si>
  <si>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</si>
  <si>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</si>
  <si>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</si>
  <si>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</si>
  <si>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</si>
  <si>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</si>
  <si>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</si>
  <si>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</si>
  <si>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</si>
  <si>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</si>
  <si>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</si>
  <si>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</si>
  <si>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</si>
  <si>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</si>
  <si>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</si>
  <si>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</si>
  <si>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</si>
  <si>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</si>
  <si>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</si>
  <si>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</si>
  <si>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</si>
  <si>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</si>
  <si>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</si>
  <si>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</si>
  <si>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</si>
  <si>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</si>
  <si>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</si>
  <si>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</si>
  <si>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</si>
  <si>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</si>
  <si>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</si>
  <si>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</si>
  <si>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</si>
  <si>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</si>
  <si>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</si>
  <si>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</si>
  <si>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</si>
  <si>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</si>
  <si>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</si>
  <si>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</si>
  <si>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</si>
  <si>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</si>
  <si>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</si>
  <si>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</si>
  <si>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</si>
  <si>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</si>
  <si>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</si>
  <si>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</si>
  <si>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</si>
  <si>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</si>
  <si>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</si>
  <si>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</si>
  <si>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</si>
  <si>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</si>
  <si>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</si>
  <si>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</si>
  <si>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</si>
  <si>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</si>
  <si>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</si>
  <si>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</si>
  <si>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</si>
  <si>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</si>
  <si>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</si>
  <si>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</si>
  <si>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</si>
  <si>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</si>
  <si>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</si>
  <si>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</si>
  <si>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</si>
  <si>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</si>
  <si>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</si>
  <si>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</si>
  <si>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</si>
  <si>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</si>
  <si>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</si>
  <si>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</si>
  <si>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</si>
  <si>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</si>
  <si>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</si>
  <si>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</si>
  <si>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</si>
  <si>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</si>
  <si>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</si>
  <si>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</si>
  <si>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</si>
  <si>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</si>
  <si>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</si>
  <si>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</si>
  <si>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</si>
  <si>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</si>
  <si>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</si>
  <si>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</si>
  <si>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</si>
  <si>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</si>
  <si>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</si>
  <si>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</si>
  <si>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</si>
  <si>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</si>
  <si>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</si>
  <si>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</si>
  <si>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</si>
  <si>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</si>
  <si>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</si>
  <si>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</si>
  <si>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</si>
  <si>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</si>
  <si>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</si>
  <si>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</si>
  <si>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</si>
  <si>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</si>
  <si>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</si>
  <si>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</si>
  <si>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</si>
  <si>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</si>
  <si>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</si>
  <si>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</si>
  <si>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</si>
  <si>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</si>
  <si>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</si>
  <si>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</si>
  <si>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</si>
  <si>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</si>
  <si>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</si>
  <si>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</si>
  <si>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</si>
  <si>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</si>
  <si>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</si>
  <si>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</si>
  <si>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</si>
  <si>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</si>
  <si>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</si>
  <si>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</si>
  <si>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</si>
  <si>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</si>
  <si>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</si>
  <si>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</si>
  <si>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</si>
  <si>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</si>
  <si>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</si>
  <si>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</si>
  <si>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</si>
  <si>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</si>
  <si>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</si>
  <si>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</si>
  <si>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</si>
  <si>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</si>
  <si>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</si>
  <si>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</si>
  <si>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</si>
  <si>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</si>
  <si>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</si>
  <si>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</si>
  <si>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</si>
  <si>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</si>
  <si>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</si>
  <si>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</si>
  <si>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</si>
  <si>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</si>
  <si>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</si>
  <si>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</si>
  <si>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</si>
  <si>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</si>
  <si>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</si>
  <si>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</si>
  <si>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</si>
  <si>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</si>
  <si>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</si>
  <si>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</si>
  <si>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</si>
  <si>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</si>
  <si>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</si>
  <si>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</si>
  <si>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</si>
  <si>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</si>
  <si>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</si>
  <si>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</si>
  <si>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</si>
  <si>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</si>
  <si>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</si>
  <si>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</si>
  <si>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</si>
  <si>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</si>
  <si>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</si>
  <si>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</si>
  <si>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</si>
  <si>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</si>
  <si>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</si>
  <si>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</si>
  <si>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</si>
  <si>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</si>
  <si>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</si>
  <si>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</si>
  <si>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</si>
  <si>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</si>
  <si>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</si>
  <si>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</si>
  <si>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</si>
  <si>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</si>
  <si>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</si>
  <si>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</si>
  <si>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</si>
  <si>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</si>
  <si>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</si>
  <si>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</si>
  <si>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</si>
  <si>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</si>
  <si>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</si>
  <si>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</si>
  <si>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</si>
  <si>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</si>
  <si>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</si>
  <si>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</si>
  <si>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</si>
  <si>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</si>
  <si>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</si>
  <si>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</si>
  <si>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</si>
  <si>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</si>
  <si>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</si>
  <si>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</si>
  <si>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</si>
  <si>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</si>
  <si>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</si>
  <si>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</si>
  <si>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</si>
  <si>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</si>
  <si>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</si>
  <si>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</si>
  <si>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</si>
  <si>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</si>
  <si>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</si>
  <si>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</si>
  <si>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</si>
  <si>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</si>
  <si>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</si>
  <si>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</si>
  <si>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</si>
  <si>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</si>
  <si>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</si>
  <si>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</si>
  <si>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</si>
  <si>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</si>
  <si>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</si>
  <si>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</si>
  <si>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</si>
  <si>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</si>
  <si>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</si>
  <si>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</si>
  <si>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</si>
  <si>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</si>
  <si>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</si>
  <si>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</si>
  <si>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</si>
  <si>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</si>
  <si>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</si>
  <si>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</si>
  <si>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</si>
  <si>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</si>
  <si>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</si>
  <si>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</si>
  <si>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</si>
  <si>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</si>
  <si>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</si>
  <si>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</si>
  <si>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</si>
  <si>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</si>
  <si>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</si>
  <si>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</si>
  <si>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</si>
  <si>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</si>
  <si>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</si>
  <si>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</si>
  <si>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</si>
  <si>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</si>
  <si>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</si>
  <si>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</si>
  <si>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</si>
  <si>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</si>
  <si>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</si>
  <si>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</si>
  <si>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</si>
  <si>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</si>
  <si>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</si>
  <si>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</si>
  <si>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</si>
  <si>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</si>
  <si>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</si>
  <si>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</si>
  <si>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</si>
  <si>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</si>
  <si>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</si>
  <si>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</si>
  <si>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</si>
  <si>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</si>
  <si>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</si>
  <si>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</si>
  <si>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</si>
  <si>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</si>
  <si>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</si>
  <si>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</si>
  <si>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</si>
  <si>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</si>
  <si>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</si>
  <si>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</si>
  <si>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</si>
  <si>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</si>
  <si>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</si>
  <si>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</si>
  <si>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</si>
  <si>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</si>
  <si>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</si>
  <si>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</si>
  <si>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</si>
  <si>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</si>
  <si>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</si>
  <si>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</si>
  <si>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</si>
  <si>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</si>
  <si>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</si>
  <si>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</si>
  <si>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</si>
  <si>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</si>
  <si>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</si>
  <si>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</si>
  <si>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</si>
  <si>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</si>
  <si>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</si>
  <si>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</si>
  <si>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</si>
  <si>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</si>
  <si>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</si>
  <si>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</si>
  <si>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</si>
  <si>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</si>
  <si>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</si>
  <si>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</si>
  <si>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</si>
  <si>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</si>
  <si>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</si>
  <si>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</si>
  <si>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</si>
  <si>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</si>
  <si>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</si>
  <si>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</si>
  <si>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</si>
  <si>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</si>
  <si>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</si>
  <si>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</si>
  <si>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</si>
  <si>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</si>
  <si>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</si>
  <si>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</si>
  <si>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</si>
  <si>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</si>
  <si>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</si>
  <si>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</si>
  <si>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</si>
  <si>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</si>
  <si>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</si>
  <si>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</si>
  <si>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</si>
  <si>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</si>
  <si>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</si>
  <si>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</si>
  <si>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</si>
  <si>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</si>
  <si>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</si>
  <si>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</si>
  <si>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</si>
  <si>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</si>
  <si>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</si>
  <si>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</si>
  <si>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</si>
  <si>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</si>
  <si>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</si>
  <si>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</si>
  <si>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</si>
  <si>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</si>
  <si>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</si>
  <si>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</si>
  <si>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</si>
  <si>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</si>
  <si>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</si>
  <si>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</si>
  <si>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</si>
  <si>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</si>
  <si>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</si>
  <si>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</si>
  <si>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</si>
  <si>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</si>
  <si>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</si>
  <si>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</si>
  <si>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</si>
  <si>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</si>
  <si>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</si>
  <si>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</si>
  <si>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</si>
  <si>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</si>
  <si>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</si>
  <si>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</si>
  <si>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</si>
  <si>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</si>
  <si>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</si>
  <si>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</si>
  <si>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</si>
  <si>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</si>
  <si>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</si>
  <si>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</si>
  <si>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</si>
  <si>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</si>
  <si>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</si>
  <si>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</si>
  <si>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</si>
  <si>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</si>
  <si>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</si>
  <si>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</si>
  <si>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</si>
  <si>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</si>
  <si>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</si>
  <si>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</si>
  <si>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</si>
  <si>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</si>
  <si>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</si>
  <si>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</si>
  <si>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</si>
  <si>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</si>
  <si>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</si>
  <si>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</si>
  <si>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</si>
  <si>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</si>
  <si>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</si>
  <si>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</si>
  <si>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</si>
  <si>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</si>
  <si>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</si>
  <si>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</si>
  <si>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</si>
  <si>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</si>
  <si>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</si>
  <si>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</si>
  <si>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</si>
  <si>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</si>
  <si>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</si>
  <si>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</si>
  <si>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</si>
  <si>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</si>
  <si>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</si>
  <si>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</si>
  <si>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</si>
  <si>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</si>
  <si>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</si>
  <si>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</si>
  <si>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</si>
  <si>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</si>
  <si>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</si>
  <si>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</si>
  <si>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</si>
  <si>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</si>
  <si>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</si>
  <si>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</si>
  <si>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</si>
  <si>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</si>
  <si>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</si>
  <si>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</si>
  <si>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</si>
  <si>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</si>
  <si>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</si>
  <si>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</si>
  <si>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</si>
  <si>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</si>
  <si>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</si>
  <si>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</si>
  <si>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</si>
  <si>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</si>
  <si>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</si>
  <si>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</si>
  <si>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</si>
  <si>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</si>
  <si>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</si>
  <si>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</si>
  <si>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</si>
  <si>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</si>
  <si>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</si>
  <si>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</si>
  <si>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</si>
  <si>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</si>
  <si>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</si>
  <si>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</si>
  <si>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</si>
  <si>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</si>
  <si>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</si>
  <si>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</si>
  <si>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</si>
  <si>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</si>
  <si>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</si>
  <si>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</si>
  <si>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</si>
  <si>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</si>
  <si>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</si>
  <si>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</si>
  <si>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</si>
  <si>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</si>
  <si>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</si>
  <si>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</si>
  <si>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</si>
  <si>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</si>
  <si>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</si>
  <si>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</si>
  <si>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</si>
  <si>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</si>
  <si>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</si>
  <si>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</si>
  <si>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</si>
  <si>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</si>
  <si>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</si>
  <si>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</si>
  <si>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</si>
  <si>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</si>
  <si>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</si>
  <si>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</si>
  <si>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</si>
  <si>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</si>
  <si>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</si>
  <si>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</si>
  <si>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</si>
  <si>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</si>
  <si>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</si>
  <si>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</si>
  <si>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</si>
  <si>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</si>
  <si>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</si>
  <si>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</si>
  <si>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</si>
  <si>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</si>
  <si>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</si>
  <si>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</si>
  <si>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</si>
  <si>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</si>
  <si>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</si>
  <si>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</si>
  <si>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</si>
  <si>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</si>
  <si>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</si>
  <si>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</si>
  <si>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</si>
  <si>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</si>
  <si>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</si>
  <si>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</si>
  <si>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</si>
  <si>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</si>
  <si>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</si>
  <si>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</si>
  <si>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</si>
  <si>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</si>
  <si>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</si>
  <si>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</si>
  <si>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</si>
  <si>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</si>
  <si>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</si>
  <si>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</si>
  <si>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</si>
  <si>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</si>
  <si>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</si>
  <si>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</si>
  <si>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</si>
  <si>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</si>
  <si>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</si>
  <si>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</si>
  <si>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</si>
  <si>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</si>
  <si>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</si>
  <si>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</si>
  <si>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</si>
  <si>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</si>
  <si>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</si>
  <si>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</si>
  <si>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</si>
  <si>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</si>
  <si>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</si>
  <si>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</si>
  <si>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</si>
  <si>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</si>
  <si>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</si>
  <si>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</si>
  <si>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</si>
  <si>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</si>
  <si>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</si>
  <si>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</si>
  <si>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</si>
  <si>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</si>
  <si>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</si>
  <si>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</si>
  <si>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</si>
  <si>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</si>
  <si>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</si>
  <si>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</si>
  <si>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</si>
  <si>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</si>
  <si>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</si>
  <si>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</si>
  <si>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</si>
  <si>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</si>
  <si>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</si>
  <si>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</si>
  <si>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</si>
  <si>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</si>
  <si>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</si>
  <si>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</si>
  <si>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</si>
  <si>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</si>
  <si>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</si>
  <si>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</si>
  <si>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</si>
  <si>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</si>
  <si>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</si>
  <si>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</si>
  <si>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</si>
  <si>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</si>
  <si>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</si>
  <si>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</si>
  <si>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</si>
  <si>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</si>
  <si>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</si>
  <si>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</si>
  <si>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</si>
  <si>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</si>
  <si>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</si>
  <si>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</si>
  <si>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</si>
  <si>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</si>
  <si>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</si>
  <si>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</si>
  <si>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</si>
  <si>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</si>
  <si>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</si>
  <si>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</si>
  <si>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</si>
  <si>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</si>
  <si>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</si>
  <si>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</si>
  <si>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</si>
  <si>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</si>
  <si>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</si>
  <si>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</si>
  <si>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</si>
  <si>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</si>
  <si>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</si>
  <si>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</si>
  <si>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</si>
  <si>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</si>
  <si>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</si>
  <si>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</si>
  <si>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</si>
  <si>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</si>
  <si>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</si>
  <si>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</si>
  <si>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</si>
  <si>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</si>
  <si>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</si>
  <si>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</si>
  <si>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</si>
  <si>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</si>
  <si>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</si>
  <si>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</si>
  <si>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</si>
  <si>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</si>
  <si>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</si>
  <si>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</si>
  <si>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</si>
  <si>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</si>
  <si>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</si>
  <si>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</si>
  <si>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</si>
  <si>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</si>
  <si>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</si>
  <si>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</si>
  <si>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</si>
  <si>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</si>
  <si>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</si>
  <si>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</si>
  <si>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</si>
  <si>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</si>
  <si>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</si>
  <si>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</si>
  <si>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</si>
  <si>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</si>
  <si>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</si>
  <si>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</si>
  <si>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</si>
  <si>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</si>
  <si>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</si>
  <si>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</si>
  <si>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</si>
  <si>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</si>
  <si>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</si>
  <si>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</si>
  <si>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</si>
  <si>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</si>
  <si>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</si>
  <si>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</si>
  <si>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</si>
  <si>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</si>
  <si>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</si>
  <si>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</si>
  <si>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</si>
  <si>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</si>
  <si>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</si>
  <si>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</si>
  <si>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</si>
  <si>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</si>
  <si>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</si>
  <si>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</si>
  <si>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</si>
  <si>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</si>
  <si>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</si>
  <si>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</si>
  <si>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</si>
  <si>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</si>
  <si>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</si>
  <si>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</si>
  <si>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</si>
  <si>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</si>
  <si>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</si>
  <si>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</si>
  <si>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</si>
  <si>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</si>
  <si>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</si>
  <si>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</si>
  <si>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</si>
  <si>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</si>
  <si>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</si>
  <si>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</si>
  <si>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</si>
  <si>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</si>
  <si>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</si>
  <si>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</si>
  <si>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</si>
  <si>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</si>
  <si>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</si>
  <si>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</si>
  <si>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</si>
  <si>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</si>
  <si>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</si>
  <si>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</si>
  <si>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</si>
  <si>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</si>
  <si>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</si>
  <si>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</si>
  <si>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</si>
  <si>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</si>
  <si>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</si>
  <si>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</si>
  <si>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</si>
  <si>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</si>
  <si>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</si>
  <si>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</si>
  <si>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</si>
  <si>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</si>
  <si>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</si>
  <si>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</si>
  <si>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</si>
  <si>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</si>
  <si>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</si>
  <si>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</si>
  <si>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</si>
  <si>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</si>
  <si>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</si>
  <si>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</si>
  <si>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</si>
  <si>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</si>
  <si>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</si>
  <si>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</si>
  <si>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</si>
  <si>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</si>
  <si>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</si>
  <si>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</si>
  <si>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</si>
  <si>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</si>
  <si>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</si>
  <si>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</si>
  <si>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</si>
  <si>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</si>
  <si>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</si>
  <si>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</si>
  <si>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</si>
  <si>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</si>
  <si>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</si>
  <si>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</si>
  <si>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</si>
  <si>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</si>
  <si>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</si>
  <si>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</si>
  <si>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</si>
  <si>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</si>
  <si>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</si>
  <si>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</si>
  <si>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</si>
  <si>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</si>
  <si>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</si>
  <si>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</si>
  <si>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</si>
  <si>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</si>
  <si>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</si>
  <si>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</si>
  <si>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</si>
  <si>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</si>
  <si>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</si>
  <si>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</si>
  <si>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</si>
  <si>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</si>
  <si>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</si>
  <si>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</si>
  <si>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</si>
  <si>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</si>
  <si>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</si>
  <si>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</si>
  <si>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</si>
  <si>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</si>
  <si>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</si>
  <si>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</si>
  <si>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</si>
  <si>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</si>
  <si>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</si>
  <si>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</si>
  <si>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</si>
  <si>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</si>
  <si>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</si>
  <si>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</si>
  <si>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</si>
  <si>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</si>
  <si>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</si>
  <si>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</si>
  <si>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</si>
  <si>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</si>
  <si>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</si>
  <si>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</si>
  <si>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</si>
  <si>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</si>
  <si>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</si>
  <si>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</si>
  <si>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</si>
  <si>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</si>
  <si>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</si>
  <si>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</si>
  <si>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</si>
  <si>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</si>
  <si>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</si>
  <si>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</si>
  <si>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</si>
  <si>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</si>
  <si>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</si>
  <si>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</si>
  <si>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</si>
  <si>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</si>
  <si>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</si>
  <si>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</si>
  <si>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</si>
  <si>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</si>
  <si>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</si>
  <si>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</si>
  <si>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</si>
  <si>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</si>
  <si>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</si>
  <si>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</si>
  <si>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</si>
  <si>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</si>
  <si>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</si>
  <si>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</si>
  <si>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</si>
  <si>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</si>
  <si>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</si>
  <si>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</si>
  <si>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</si>
  <si>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</si>
  <si>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</si>
  <si>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</si>
  <si>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</si>
  <si>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</si>
  <si>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</si>
  <si>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</si>
  <si>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</si>
  <si>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</si>
  <si>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</si>
  <si>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</si>
  <si>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</si>
  <si>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</si>
  <si>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</si>
  <si>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</si>
  <si>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</si>
  <si>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</si>
  <si>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</si>
  <si>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</si>
  <si>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</si>
  <si>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</si>
  <si>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</si>
  <si>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</si>
  <si>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</si>
  <si>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</si>
  <si>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</si>
  <si>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</si>
  <si>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</si>
  <si>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</si>
  <si>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</si>
  <si>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</si>
  <si>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</si>
  <si>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</si>
  <si>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</si>
  <si>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</si>
  <si>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</si>
  <si>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</si>
  <si>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</si>
  <si>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</si>
  <si>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</si>
  <si>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</si>
  <si>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</si>
  <si>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</si>
  <si>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</si>
  <si>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</si>
  <si>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</si>
  <si>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</si>
  <si>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</si>
  <si>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</si>
  <si>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</si>
  <si>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</si>
  <si>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</si>
  <si>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</si>
  <si>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</si>
  <si>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</si>
  <si>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</si>
  <si>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</si>
  <si>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</si>
  <si>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</si>
  <si>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</si>
  <si>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</si>
  <si>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</si>
  <si>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</si>
  <si>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</si>
  <si>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</si>
  <si>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</si>
  <si>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</si>
  <si>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</si>
  <si>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</si>
  <si>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</si>
  <si>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</si>
  <si>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</si>
  <si>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</si>
  <si>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</si>
  <si>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</si>
  <si>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</si>
  <si>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</si>
  <si>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</si>
  <si>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</si>
  <si>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</si>
  <si>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</si>
  <si>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</si>
  <si>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</si>
  <si>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</si>
  <si>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</si>
  <si>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</si>
  <si>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</si>
  <si>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</si>
  <si>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</si>
  <si>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</si>
  <si>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</si>
  <si>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</si>
  <si>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</si>
  <si>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</si>
  <si>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</si>
  <si>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</si>
  <si>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</si>
  <si>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</si>
  <si>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</si>
  <si>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</si>
  <si>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</si>
  <si>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</si>
  <si>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</si>
  <si>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</si>
  <si>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</si>
  <si>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</si>
  <si>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</si>
  <si>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</si>
  <si>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</si>
  <si>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</si>
  <si>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</si>
  <si>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</si>
  <si>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</si>
  <si>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</si>
  <si>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</si>
  <si>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</si>
  <si>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</si>
  <si>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</si>
  <si>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</si>
  <si>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</si>
  <si>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</si>
  <si>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</si>
  <si>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</si>
  <si>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</si>
  <si>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</si>
  <si>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</si>
  <si>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</si>
  <si>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</si>
  <si>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</si>
  <si>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</si>
  <si>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</si>
  <si>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</si>
  <si>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</si>
  <si>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</si>
  <si>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</si>
  <si>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</si>
  <si>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</si>
  <si>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</si>
  <si>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</si>
  <si>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</si>
  <si>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</si>
  <si>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</si>
  <si>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</si>
  <si>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</si>
  <si>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</si>
  <si>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</si>
  <si>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</si>
  <si>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</si>
  <si>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</si>
  <si>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</si>
  <si>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</si>
  <si>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</si>
  <si>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</si>
  <si>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</si>
  <si>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</si>
  <si>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</si>
  <si>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</si>
  <si>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</si>
  <si>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</si>
  <si>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</si>
  <si>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</si>
  <si>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</si>
  <si>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</si>
  <si>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</si>
  <si>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</si>
  <si>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</si>
  <si>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</si>
  <si>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</si>
  <si>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</si>
  <si>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</si>
  <si>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</si>
  <si>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</si>
  <si>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</si>
  <si>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</si>
  <si>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</si>
  <si>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</si>
  <si>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</si>
  <si>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</si>
  <si>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</si>
  <si>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</si>
  <si>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</si>
  <si>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</si>
  <si>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</si>
  <si>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</si>
  <si>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</si>
  <si>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</si>
  <si>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</si>
  <si>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</si>
  <si>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</si>
  <si>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</si>
  <si>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</si>
  <si>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</si>
  <si>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</si>
  <si>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</si>
  <si>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</si>
  <si>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</si>
  <si>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</si>
  <si>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</si>
  <si>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</si>
  <si>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</si>
  <si>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</si>
  <si>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</si>
  <si>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</si>
  <si>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</si>
  <si>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</si>
  <si>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</si>
  <si>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</si>
  <si>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</si>
  <si>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</si>
  <si>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</si>
  <si>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</si>
  <si>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</si>
  <si>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</si>
  <si>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</si>
  <si>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</si>
  <si>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</si>
  <si>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</si>
  <si>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</si>
  <si>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</si>
  <si>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</si>
  <si>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</si>
  <si>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</si>
  <si>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</si>
  <si>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</si>
  <si>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</si>
  <si>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</si>
  <si>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</si>
  <si>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</si>
  <si>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</si>
  <si>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</si>
  <si>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</si>
  <si>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</si>
  <si>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</si>
  <si>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</si>
  <si>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</si>
  <si>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</si>
  <si>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</si>
  <si>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</si>
  <si>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</si>
  <si>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</si>
  <si>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</si>
  <si>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</si>
  <si>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</si>
  <si>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</si>
  <si>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</si>
  <si>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</si>
  <si>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</si>
  <si>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</si>
  <si>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</si>
  <si>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</si>
  <si>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</si>
  <si>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</si>
  <si>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</si>
  <si>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</si>
  <si>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</si>
  <si>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</si>
  <si>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</si>
  <si>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</si>
  <si>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</si>
  <si>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</si>
  <si>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</si>
  <si>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</si>
  <si>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</si>
  <si>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</si>
  <si>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</si>
  <si>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</si>
  <si>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</si>
  <si>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</si>
  <si>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</si>
  <si>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</si>
  <si>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</si>
  <si>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</si>
  <si>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</si>
  <si>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</si>
  <si>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</si>
  <si>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</si>
  <si>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</si>
  <si>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</si>
  <si>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</si>
  <si>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</si>
  <si>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</si>
  <si>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</si>
  <si>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</si>
  <si>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</si>
  <si>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</si>
  <si>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</si>
  <si>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</si>
  <si>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</si>
  <si>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</si>
  <si>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</si>
  <si>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</si>
  <si>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</si>
  <si>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</si>
  <si>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</si>
  <si>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</si>
  <si>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</si>
  <si>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</si>
  <si>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</si>
  <si>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</si>
  <si>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</si>
  <si>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</si>
  <si>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</si>
  <si>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</si>
  <si>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</si>
  <si>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</si>
  <si>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</si>
  <si>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</si>
  <si>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</si>
  <si>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</si>
  <si>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</si>
  <si>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</si>
  <si>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</si>
  <si>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</si>
  <si>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</si>
  <si>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</si>
  <si>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</si>
  <si>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</si>
  <si>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</si>
  <si>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</si>
  <si>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</si>
  <si>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</si>
  <si>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</si>
  <si>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</si>
  <si>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</si>
  <si>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</si>
  <si>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</si>
  <si>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</si>
  <si>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</si>
  <si>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</si>
  <si>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</si>
  <si>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</si>
  <si>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</si>
  <si>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</si>
  <si>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</si>
  <si>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</si>
  <si>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</si>
  <si>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</si>
  <si>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</si>
  <si>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</si>
  <si>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</si>
  <si>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</si>
  <si>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</si>
  <si>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</si>
  <si>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</si>
  <si>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</si>
  <si>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</si>
  <si>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</si>
  <si>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</si>
  <si>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</si>
  <si>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</si>
  <si>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</si>
  <si>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</si>
  <si>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</si>
  <si>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</si>
  <si>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</si>
  <si>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</si>
  <si>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</si>
  <si>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</si>
  <si>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</si>
  <si>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</si>
  <si>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</si>
  <si>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</si>
  <si>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</si>
  <si>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</si>
  <si>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</si>
  <si>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</si>
  <si>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</si>
  <si>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</si>
  <si>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</si>
  <si>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</si>
  <si>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</si>
  <si>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</si>
  <si>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</si>
  <si>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</si>
  <si>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</si>
  <si>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</si>
  <si>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</si>
  <si>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</si>
  <si>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</si>
  <si>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</si>
  <si>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</si>
  <si>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</si>
  <si>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</si>
  <si>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</si>
  <si>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</si>
  <si>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</si>
  <si>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</si>
  <si>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</si>
  <si>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</si>
  <si>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</si>
  <si>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</si>
  <si>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</si>
  <si>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</si>
  <si>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</si>
  <si>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</si>
  <si>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</si>
  <si>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</si>
  <si>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</si>
  <si>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</si>
  <si>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</si>
  <si>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</si>
  <si>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</si>
  <si>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</si>
  <si>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</si>
  <si>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</si>
  <si>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</si>
  <si>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</si>
  <si>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</si>
  <si>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</si>
  <si>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</si>
  <si>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</si>
  <si>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</si>
  <si>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</si>
  <si>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</si>
  <si>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</si>
  <si>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</si>
  <si>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</si>
  <si>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</si>
  <si>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</si>
  <si>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</si>
  <si>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</si>
  <si>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</si>
  <si>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</si>
  <si>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</si>
  <si>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</si>
  <si>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</si>
  <si>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</si>
  <si>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</si>
  <si>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</si>
  <si>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</si>
  <si>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</si>
  <si>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</si>
  <si>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</si>
  <si>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</si>
  <si>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</si>
  <si>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</si>
  <si>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</si>
  <si>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</si>
  <si>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</si>
  <si>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</si>
  <si>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</si>
  <si>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</si>
  <si>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</si>
  <si>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</si>
  <si>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</si>
  <si>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</si>
  <si>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</si>
  <si>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</si>
  <si>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</si>
  <si>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</si>
  <si>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</si>
  <si>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</si>
  <si>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</si>
  <si>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</si>
  <si>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</si>
  <si>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</si>
  <si>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</si>
  <si>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</si>
  <si>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</si>
  <si>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</si>
  <si>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</si>
  <si>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</si>
  <si>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</si>
  <si>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</si>
  <si>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</si>
  <si>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</si>
  <si>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</si>
  <si>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</si>
  <si>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</si>
  <si>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</si>
  <si>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</si>
  <si>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</si>
  <si>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</si>
  <si>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</si>
  <si>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</si>
  <si>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</si>
  <si>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</si>
  <si>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</si>
  <si>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</si>
  <si>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</si>
  <si>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</si>
  <si>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</si>
  <si>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</si>
  <si>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</si>
  <si>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</si>
  <si>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</si>
  <si>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</si>
  <si>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</si>
  <si>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</si>
  <si>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</si>
  <si>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</si>
  <si>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</si>
  <si>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</si>
  <si>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</si>
  <si>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</si>
  <si>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</si>
  <si>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</si>
  <si>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</si>
  <si>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</si>
  <si>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</si>
  <si>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</si>
  <si>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</si>
  <si>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</si>
  <si>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</si>
  <si>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</si>
  <si>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</si>
  <si>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</si>
  <si>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</si>
  <si>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</si>
  <si>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</si>
  <si>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</si>
  <si>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</si>
  <si>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</si>
  <si>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</si>
  <si>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</si>
  <si>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</si>
  <si>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</si>
  <si>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</si>
  <si>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</si>
  <si>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</si>
  <si>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</si>
  <si>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</si>
  <si>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</si>
  <si>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</si>
  <si>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</si>
  <si>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</si>
  <si>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</si>
  <si>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</si>
  <si>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</si>
  <si>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</si>
  <si>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</si>
  <si>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</si>
  <si>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</si>
  <si>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</si>
  <si>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</si>
  <si>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</si>
  <si>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</si>
  <si>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</si>
  <si>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</si>
  <si>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</si>
  <si>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</si>
  <si>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</si>
  <si>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</si>
  <si>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</si>
  <si>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</si>
  <si>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</si>
  <si>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</si>
  <si>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</si>
  <si>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</si>
  <si>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</si>
  <si>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</si>
  <si>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</si>
  <si>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</si>
  <si>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</si>
  <si>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</si>
  <si>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</si>
  <si>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</si>
  <si>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</si>
  <si>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</si>
  <si>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</si>
  <si>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</si>
  <si>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</si>
  <si>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</si>
  <si>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</si>
  <si>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</si>
  <si>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</si>
  <si>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</si>
  <si>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</si>
  <si>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</si>
  <si>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</si>
  <si>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</si>
  <si>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</si>
  <si>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</si>
  <si>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</si>
  <si>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</si>
  <si>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</si>
  <si>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</si>
  <si>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</si>
  <si>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</si>
  <si>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</si>
  <si>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</si>
  <si>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</si>
  <si>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</si>
  <si>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</si>
  <si>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</si>
  <si>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</si>
  <si>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</si>
  <si>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</si>
  <si>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</si>
  <si>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</si>
  <si>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</si>
  <si>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</si>
  <si>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</si>
  <si>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</si>
  <si>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</si>
  <si>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</si>
  <si>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</si>
  <si>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</si>
  <si>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</si>
  <si>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</si>
  <si>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</si>
  <si>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</si>
  <si>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</si>
  <si>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</si>
  <si>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</si>
  <si>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</si>
  <si>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</si>
  <si>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</si>
  <si>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</si>
  <si>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</si>
  <si>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</si>
  <si>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</si>
  <si>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</si>
  <si>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</si>
  <si>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</si>
  <si>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</si>
  <si>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</si>
  <si>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</si>
  <si>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</si>
  <si>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</si>
  <si>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</si>
  <si>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</si>
  <si>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</si>
  <si>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</si>
  <si>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</si>
  <si>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</si>
  <si>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</si>
  <si>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</si>
  <si>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</si>
  <si>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</si>
  <si>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</si>
  <si>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</si>
  <si>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</si>
  <si>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</si>
  <si>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</si>
  <si>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</si>
  <si>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</si>
  <si>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</si>
  <si>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</si>
  <si>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</si>
  <si>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</si>
  <si>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</si>
  <si>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</si>
  <si>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</si>
  <si>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</si>
  <si>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</si>
  <si>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</si>
  <si>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</si>
  <si>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</si>
  <si>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</si>
  <si>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</si>
  <si>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</si>
  <si>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</si>
  <si>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</si>
  <si>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</si>
  <si>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</si>
  <si>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</si>
  <si>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</si>
  <si>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</si>
  <si>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</si>
  <si>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</si>
  <si>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</si>
  <si>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</si>
  <si>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</si>
  <si>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</si>
  <si>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</si>
  <si>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</si>
  <si>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</si>
  <si>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</si>
  <si>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</si>
  <si>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</si>
  <si>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</si>
  <si>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</si>
  <si>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</si>
  <si>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</si>
  <si>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</si>
  <si>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</si>
  <si>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</si>
  <si>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</si>
  <si>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</si>
  <si>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</si>
  <si>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</si>
  <si>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</si>
  <si>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</si>
  <si>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</si>
  <si>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</si>
  <si>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</si>
  <si>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</si>
  <si>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</si>
  <si>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</si>
  <si>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</si>
  <si>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</si>
  <si>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</si>
  <si>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</si>
  <si>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</si>
  <si>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</si>
  <si>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</si>
  <si>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</si>
  <si>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</si>
  <si>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</si>
  <si>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</si>
  <si>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</si>
  <si>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</si>
  <si>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</si>
  <si>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</si>
  <si>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</si>
  <si>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</si>
  <si>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</si>
  <si>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</si>
  <si>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</si>
  <si>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</si>
  <si>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</si>
  <si>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</si>
  <si>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</si>
  <si>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</si>
  <si>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</si>
  <si>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</si>
  <si>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</si>
  <si>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</si>
  <si>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</si>
  <si>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</si>
  <si>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</si>
  <si>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</si>
  <si>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</si>
  <si>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</si>
  <si>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</si>
  <si>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</si>
  <si>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</si>
  <si>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</si>
  <si>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</si>
  <si>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</si>
  <si>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</si>
  <si>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</si>
  <si>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</si>
  <si>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</si>
  <si>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</si>
  <si>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</si>
  <si>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</si>
  <si>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</si>
  <si>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</si>
  <si>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</si>
  <si>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</si>
  <si>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</si>
  <si>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</si>
  <si>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</si>
  <si>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</si>
  <si>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</si>
  <si>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</si>
  <si>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</si>
  <si>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</si>
  <si>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</si>
  <si>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</si>
  <si>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</si>
  <si>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</si>
  <si>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</si>
  <si>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</si>
  <si>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</si>
  <si>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</si>
  <si>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</si>
  <si>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</si>
  <si>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</si>
  <si>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</si>
  <si>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</si>
  <si>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</si>
  <si>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</si>
  <si>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</si>
  <si>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</si>
  <si>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</si>
  <si>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</si>
  <si>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</si>
  <si>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</si>
  <si>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</si>
  <si>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</si>
  <si>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</si>
  <si>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</si>
  <si>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</si>
  <si>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</si>
  <si>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</si>
  <si>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</si>
  <si>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</si>
  <si>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</si>
  <si>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</si>
  <si>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</si>
  <si>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</si>
  <si>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</si>
  <si>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</si>
  <si>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</si>
  <si>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</si>
  <si>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</si>
  <si>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</si>
  <si>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</si>
  <si>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</si>
  <si>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</si>
  <si>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</si>
  <si>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</si>
  <si>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</si>
  <si>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</si>
  <si>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</si>
  <si>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</si>
  <si>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</si>
  <si>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</si>
  <si>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</si>
  <si>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</si>
  <si>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</si>
  <si>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</si>
  <si>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</si>
  <si>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</si>
  <si>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</si>
  <si>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</si>
  <si>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</si>
  <si>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</si>
  <si>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</si>
  <si>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</si>
  <si>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</si>
  <si>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</si>
  <si>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</si>
  <si>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</si>
  <si>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</si>
  <si>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</si>
  <si>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</si>
  <si>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</si>
  <si>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</si>
  <si>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</si>
  <si>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</si>
  <si>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</si>
  <si>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</si>
  <si>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</si>
  <si>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</si>
  <si>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</si>
  <si>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</si>
  <si>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</si>
  <si>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</si>
  <si>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</si>
  <si>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</si>
  <si>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</si>
  <si>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</si>
  <si>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</si>
  <si>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</si>
  <si>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</si>
  <si>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</si>
  <si>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</si>
  <si>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</si>
  <si>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</si>
  <si>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</si>
  <si>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</si>
  <si>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</si>
  <si>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</si>
  <si>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</si>
  <si>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</si>
  <si>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</si>
  <si>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</si>
  <si>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</si>
  <si>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</si>
  <si>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</si>
  <si>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</si>
  <si>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</si>
  <si>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</si>
  <si>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</si>
  <si>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</si>
  <si>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</si>
  <si>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</si>
  <si>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</si>
  <si>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</si>
  <si>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</si>
  <si>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</si>
  <si>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</si>
  <si>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</si>
  <si>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</si>
  <si>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</si>
  <si>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</si>
  <si>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</si>
  <si>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</si>
  <si>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</si>
  <si>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</si>
  <si>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</si>
  <si>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</si>
  <si>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</si>
  <si>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</si>
  <si>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</si>
  <si>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</si>
  <si>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</si>
  <si>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</si>
  <si>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</si>
  <si>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</si>
  <si>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</si>
  <si>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</si>
  <si>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</si>
  <si>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</si>
  <si>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</si>
  <si>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</si>
  <si>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</si>
  <si>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</si>
  <si>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</si>
  <si>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</si>
  <si>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</si>
  <si>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</si>
  <si>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</si>
  <si>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</si>
  <si>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</si>
  <si>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</si>
  <si>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</si>
  <si>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</si>
  <si>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</si>
  <si>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</si>
  <si>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</si>
  <si>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</si>
  <si>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</si>
  <si>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</si>
  <si>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</si>
  <si>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</si>
  <si>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</si>
  <si>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</si>
  <si>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</si>
  <si>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</si>
  <si>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</si>
  <si>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</si>
  <si>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</si>
  <si>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</si>
  <si>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</si>
  <si>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</si>
  <si>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</si>
  <si>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</si>
  <si>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</si>
  <si>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</si>
  <si>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</si>
  <si>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</si>
  <si>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</si>
  <si>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</si>
  <si>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</si>
  <si>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</si>
  <si>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</si>
  <si>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</si>
  <si>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</si>
  <si>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</si>
  <si>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</si>
  <si>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</si>
  <si>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</si>
  <si>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</si>
  <si>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</si>
  <si>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</si>
  <si>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</si>
  <si>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</si>
  <si>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</si>
  <si>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</si>
  <si>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</si>
  <si>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</si>
  <si>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</si>
  <si>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</si>
  <si>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</si>
  <si>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</si>
  <si>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</si>
  <si>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</si>
  <si>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</si>
  <si>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</si>
  <si>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</si>
  <si>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</si>
  <si>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</si>
  <si>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</si>
  <si>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</si>
  <si>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</si>
  <si>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</si>
  <si>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</si>
  <si>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</si>
  <si>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</si>
  <si>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</si>
  <si>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</si>
  <si>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</si>
  <si>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</si>
  <si>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</si>
  <si>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</si>
  <si>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</si>
  <si>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</si>
  <si>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</si>
  <si>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</si>
  <si>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</si>
  <si>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</si>
  <si>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</si>
  <si>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</si>
  <si>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</si>
  <si>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</si>
  <si>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</si>
  <si>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</si>
  <si>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</si>
  <si>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</si>
  <si>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</si>
  <si>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</si>
  <si>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</si>
  <si>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</si>
  <si>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</si>
  <si>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</si>
  <si>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</si>
  <si>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</si>
  <si>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</si>
  <si>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</si>
  <si>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</si>
  <si>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</si>
  <si>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</si>
  <si>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</si>
  <si>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</si>
  <si>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</si>
  <si>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</si>
  <si>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</si>
  <si>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</si>
  <si>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</si>
  <si>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</si>
  <si>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</si>
  <si>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</si>
  <si>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</si>
  <si>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</si>
  <si>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</si>
  <si>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</si>
  <si>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</si>
  <si>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</si>
  <si>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</si>
  <si>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</si>
  <si>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</si>
  <si>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</si>
  <si>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</si>
  <si>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</si>
  <si>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</si>
  <si>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</si>
  <si>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</si>
  <si>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</si>
  <si>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</si>
  <si>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</si>
  <si>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</si>
  <si>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</si>
  <si>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</si>
  <si>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</si>
  <si>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</si>
  <si>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</si>
  <si>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</si>
  <si>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</si>
  <si>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</si>
  <si>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</si>
  <si>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</si>
  <si>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</si>
  <si>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</si>
  <si>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</si>
  <si>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</si>
  <si>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</si>
  <si>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</si>
  <si>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</si>
  <si>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</si>
  <si>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</si>
  <si>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</si>
  <si>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</si>
  <si>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</si>
  <si>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</si>
  <si>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</si>
  <si>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</si>
  <si>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</si>
  <si>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</si>
  <si>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</si>
  <si>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</si>
  <si>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</si>
  <si>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</si>
  <si>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</si>
  <si>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</si>
  <si>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</si>
  <si>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</si>
  <si>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</si>
  <si>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</si>
  <si>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</si>
  <si>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</si>
  <si>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</si>
  <si>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</si>
  <si>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</si>
  <si>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</si>
  <si>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</si>
  <si>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</si>
  <si>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</si>
  <si>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</si>
  <si>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</si>
  <si>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</si>
  <si>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</si>
  <si>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</si>
  <si>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</si>
  <si>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</si>
  <si>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</si>
  <si>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</si>
  <si>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</si>
  <si>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</si>
  <si>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</si>
  <si>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</si>
  <si>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</si>
  <si>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</si>
  <si>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</si>
  <si>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</si>
  <si>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</si>
  <si>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</si>
  <si>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</si>
  <si>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</si>
  <si>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</si>
  <si>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</si>
  <si>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</si>
  <si>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</si>
  <si>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</si>
  <si>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</si>
  <si>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</si>
  <si>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</si>
  <si>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</si>
  <si>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</si>
  <si>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</si>
  <si>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</si>
  <si>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</si>
  <si>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</si>
  <si>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</si>
  <si>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</si>
  <si>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</si>
  <si>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</si>
  <si>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</si>
  <si>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</si>
  <si>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</si>
  <si>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</si>
  <si>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</si>
  <si>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</si>
  <si>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</si>
  <si>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</si>
  <si>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</si>
  <si>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</si>
  <si>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</si>
  <si>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</si>
  <si>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</si>
  <si>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</si>
  <si>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</si>
  <si>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</si>
  <si>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</si>
  <si>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</si>
  <si>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</si>
  <si>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</si>
  <si>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</si>
  <si>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</si>
  <si>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</si>
  <si>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</si>
  <si>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</si>
  <si>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</si>
  <si>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</si>
  <si>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</si>
  <si>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</si>
  <si>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</si>
  <si>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</si>
  <si>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</si>
  <si>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</si>
  <si>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</si>
  <si>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</si>
  <si>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</si>
  <si>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</si>
  <si>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</si>
  <si>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</si>
  <si>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</si>
  <si>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</si>
  <si>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</si>
  <si>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</si>
  <si>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</si>
  <si>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</si>
  <si>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</si>
  <si>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</si>
  <si>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</si>
  <si>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</si>
  <si>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</si>
  <si>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</si>
  <si>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</si>
  <si>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</si>
  <si>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</si>
  <si>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</si>
  <si>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</si>
  <si>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</si>
  <si>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</si>
  <si>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</si>
  <si>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</si>
  <si>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</si>
  <si>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</si>
  <si>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</si>
  <si>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</si>
  <si>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</si>
  <si>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</si>
  <si>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</si>
  <si>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</si>
  <si>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</si>
  <si>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</si>
  <si>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</si>
  <si>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</si>
  <si>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</si>
  <si>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</si>
  <si>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</si>
  <si>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</si>
  <si>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</si>
  <si>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</si>
  <si>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</si>
  <si>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</si>
  <si>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</si>
  <si>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</si>
  <si>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</si>
  <si>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</si>
  <si>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</si>
  <si>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</si>
  <si>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</si>
  <si>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</si>
  <si>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</si>
  <si>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</si>
  <si>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</si>
  <si>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</si>
  <si>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</si>
  <si>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</si>
  <si>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</si>
  <si>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</si>
  <si>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</si>
  <si>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</si>
  <si>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</si>
  <si>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</si>
  <si>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</si>
  <si>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</si>
  <si>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</si>
  <si>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</si>
  <si>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</si>
  <si>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</si>
  <si>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</si>
  <si>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</si>
  <si>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</si>
  <si>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</si>
  <si>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</si>
  <si>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</si>
  <si>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</si>
  <si>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</si>
  <si>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</si>
  <si>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</si>
  <si>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</si>
  <si>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</si>
  <si>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</si>
  <si>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</si>
  <si>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</si>
  <si>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</si>
  <si>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</si>
  <si>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</si>
  <si>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</si>
  <si>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</si>
  <si>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</si>
  <si>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</si>
  <si>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</si>
  <si>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</si>
  <si>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</si>
  <si>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</si>
  <si>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</si>
  <si>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</si>
  <si>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</si>
  <si>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</si>
  <si>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</si>
  <si>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</si>
  <si>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</si>
  <si>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</si>
  <si>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</si>
  <si>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</si>
  <si>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</si>
  <si>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</si>
  <si>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</si>
  <si>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</si>
  <si>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</si>
  <si>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</si>
  <si>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</si>
  <si>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</si>
  <si>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</si>
  <si>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</si>
  <si>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</si>
  <si>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</si>
  <si>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</si>
  <si>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</si>
  <si>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</si>
  <si>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</si>
  <si>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</si>
  <si>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</si>
  <si>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</si>
  <si>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</si>
  <si>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</si>
  <si>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</si>
  <si>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</si>
  <si>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</si>
  <si>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</si>
  <si>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</si>
  <si>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</si>
  <si>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</si>
  <si>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</si>
  <si>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</si>
  <si>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</si>
  <si>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</si>
  <si>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</si>
  <si>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</si>
  <si>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</si>
  <si>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</si>
  <si>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</si>
  <si>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</si>
  <si>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</si>
  <si>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</si>
  <si>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</si>
  <si>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</si>
  <si>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</si>
  <si>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</si>
  <si>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</si>
  <si>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</si>
  <si>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</si>
  <si>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</si>
  <si>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</si>
  <si>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</si>
  <si>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</si>
  <si>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</si>
  <si>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</si>
  <si>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</si>
  <si>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</si>
  <si>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</si>
  <si>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</si>
  <si>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</si>
  <si>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</si>
  <si>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</si>
  <si>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</si>
  <si>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</si>
  <si>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</si>
  <si>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</si>
  <si>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</si>
  <si>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</si>
  <si>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</si>
  <si>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</si>
  <si>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</si>
  <si>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</si>
  <si>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</si>
  <si>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</si>
  <si>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</si>
  <si>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</si>
  <si>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</si>
  <si>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</si>
  <si>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</si>
  <si>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</si>
  <si>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</si>
  <si>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</si>
  <si>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</si>
  <si>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</si>
  <si>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</si>
  <si>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</si>
  <si>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</si>
  <si>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</si>
  <si>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</si>
  <si>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</si>
  <si>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</si>
  <si>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</si>
  <si>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</si>
  <si>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</si>
  <si>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</si>
  <si>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</si>
  <si>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</si>
  <si>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</si>
  <si>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</si>
  <si>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</si>
  <si>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</si>
  <si>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</si>
  <si>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</si>
  <si>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</si>
  <si>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</si>
  <si>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</si>
  <si>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</si>
  <si>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</si>
  <si>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</si>
  <si>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</si>
  <si>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</si>
  <si>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</si>
  <si>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</si>
  <si>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</si>
  <si>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</si>
  <si>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</si>
  <si>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</si>
  <si>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</si>
  <si>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</si>
  <si>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</si>
  <si>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</si>
  <si>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</si>
  <si>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</si>
  <si>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</si>
  <si>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</si>
  <si>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</si>
  <si>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</si>
  <si>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</si>
  <si>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</si>
  <si>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</si>
  <si>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</si>
  <si>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</si>
  <si>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</si>
  <si>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</si>
  <si>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</si>
  <si>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</si>
  <si>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</si>
  <si>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</si>
  <si>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</si>
  <si>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</si>
  <si>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</si>
  <si>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</si>
  <si>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</si>
  <si>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</si>
  <si>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</si>
  <si>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</si>
  <si>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</si>
  <si>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</si>
  <si>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</si>
  <si>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</si>
  <si>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</si>
  <si>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</si>
  <si>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</si>
  <si>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</si>
  <si>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</si>
  <si>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</si>
  <si>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</si>
  <si>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</si>
  <si>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</si>
  <si>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</si>
  <si>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</si>
  <si>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</si>
  <si>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</si>
  <si>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</si>
  <si>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</si>
  <si>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</si>
  <si>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</si>
  <si>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</si>
  <si>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</si>
  <si>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</si>
  <si>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</si>
  <si>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</si>
  <si>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</si>
  <si>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</si>
  <si>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</si>
  <si>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</si>
  <si>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</si>
  <si>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</si>
  <si>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</si>
  <si>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</si>
  <si>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</si>
  <si>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</si>
  <si>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</si>
  <si>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</si>
  <si>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</si>
  <si>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</si>
  <si>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</si>
  <si>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</si>
  <si>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</si>
  <si>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</si>
  <si>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</si>
  <si>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</si>
  <si>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</si>
  <si>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</si>
  <si>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</si>
  <si>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</si>
  <si>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</si>
  <si>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</si>
  <si>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</si>
  <si>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</si>
  <si>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</si>
  <si>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</si>
  <si>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</si>
  <si>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</si>
  <si>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</si>
  <si>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</si>
  <si>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</si>
  <si>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</si>
  <si>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</si>
  <si>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</si>
  <si>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</si>
  <si>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</si>
  <si>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</si>
  <si>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</si>
  <si>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</si>
  <si>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</si>
  <si>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</si>
  <si>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</si>
  <si>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</si>
  <si>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</si>
  <si>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</si>
  <si>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</si>
  <si>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</si>
  <si>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</si>
  <si>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</si>
  <si>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</si>
  <si>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</si>
  <si>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</si>
  <si>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</si>
  <si>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</si>
  <si>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</si>
  <si>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</si>
  <si>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</si>
  <si>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</si>
  <si>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</si>
  <si>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</si>
  <si>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</si>
  <si>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</si>
  <si>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</si>
  <si>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</si>
  <si>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</si>
  <si>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</si>
  <si>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</si>
  <si>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</si>
  <si>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</si>
  <si>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</si>
  <si>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</si>
  <si>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</si>
  <si>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</si>
  <si>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</si>
  <si>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</si>
  <si>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</si>
  <si>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</si>
  <si>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</si>
  <si>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</si>
  <si>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</si>
  <si>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</si>
  <si>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</si>
  <si>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</si>
  <si>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</si>
  <si>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</si>
  <si>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</si>
  <si>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</si>
  <si>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</si>
  <si>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</si>
  <si>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</si>
  <si>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</si>
  <si>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</si>
  <si>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</si>
  <si>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</si>
  <si>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</si>
  <si>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</si>
  <si>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</si>
  <si>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</si>
  <si>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</si>
  <si>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</si>
  <si>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</si>
  <si>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</si>
  <si>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</si>
  <si>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</si>
  <si>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</si>
  <si>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</si>
  <si>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</si>
  <si>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</si>
  <si>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</si>
  <si>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</si>
  <si>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</si>
  <si>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</si>
  <si>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</si>
  <si>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</si>
  <si>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</si>
  <si>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</si>
  <si>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</si>
  <si>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</si>
  <si>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</si>
  <si>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</si>
  <si>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</si>
  <si>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</si>
  <si>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</si>
  <si>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</si>
  <si>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</si>
  <si>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</si>
  <si>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</si>
  <si>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</si>
  <si>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</si>
  <si>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</si>
  <si>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</si>
  <si>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</si>
  <si>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</si>
  <si>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</si>
  <si>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</si>
  <si>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</si>
  <si>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</si>
  <si>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</si>
  <si>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</si>
  <si>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</si>
  <si>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</si>
  <si>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</si>
  <si>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</si>
  <si>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</si>
  <si>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</si>
  <si>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</si>
  <si>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</si>
  <si>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</si>
  <si>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</si>
  <si>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</si>
  <si>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</si>
  <si>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</si>
  <si>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</si>
  <si>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</si>
  <si>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</si>
  <si>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</si>
  <si>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</si>
  <si>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</si>
  <si>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</si>
  <si>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</si>
  <si>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</si>
  <si>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</si>
  <si>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</si>
  <si>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</si>
  <si>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</si>
  <si>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</si>
  <si>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</si>
  <si>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</si>
  <si>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</si>
  <si>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</si>
  <si>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</si>
  <si>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</si>
  <si>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</si>
  <si>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</si>
  <si>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</si>
  <si>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</si>
  <si>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</si>
  <si>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</si>
  <si>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</si>
  <si>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</si>
  <si>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</si>
  <si>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</si>
  <si>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</si>
  <si>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</si>
  <si>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</si>
  <si>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</si>
  <si>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</si>
  <si>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</si>
  <si>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</si>
  <si>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</si>
  <si>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</si>
  <si>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</si>
  <si>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</si>
  <si>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</si>
  <si>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</si>
  <si>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</si>
  <si>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</si>
  <si>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</si>
  <si>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</si>
  <si>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</si>
  <si>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</si>
  <si>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</si>
  <si>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</si>
  <si>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</si>
  <si>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</si>
  <si>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</si>
  <si>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</si>
  <si>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</si>
  <si>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</si>
  <si>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</si>
  <si>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</si>
  <si>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</si>
  <si>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</si>
  <si>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</si>
  <si>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</si>
  <si>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</si>
  <si>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</si>
  <si>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</si>
  <si>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</si>
  <si>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</si>
  <si>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</si>
  <si>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</si>
  <si>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</si>
  <si>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</si>
  <si>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</si>
  <si>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</si>
  <si>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</si>
  <si>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</si>
  <si>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</si>
  <si>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</si>
  <si>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</si>
  <si>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</si>
  <si>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</si>
  <si>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</si>
  <si>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</si>
  <si>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</si>
  <si>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</si>
  <si>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</si>
  <si>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</si>
  <si>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</si>
  <si>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</si>
  <si>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</si>
  <si>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</si>
  <si>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</si>
  <si>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</si>
  <si>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</si>
  <si>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</si>
  <si>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</si>
  <si>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</si>
  <si>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</si>
  <si>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</si>
  <si>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</si>
  <si>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</si>
  <si>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</si>
  <si>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</si>
  <si>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</si>
  <si>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</si>
  <si>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</si>
  <si>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</si>
  <si>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</si>
  <si>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</si>
  <si>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</si>
  <si>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</si>
  <si>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</si>
  <si>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</si>
  <si>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</si>
  <si>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</si>
  <si>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</si>
  <si>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</si>
  <si>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</si>
  <si>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</si>
  <si>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</si>
  <si>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</si>
  <si>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</si>
  <si>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</si>
  <si>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</si>
  <si>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</si>
  <si>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</si>
  <si>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</si>
  <si>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</si>
  <si>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</si>
  <si>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</si>
  <si>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</si>
  <si>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</si>
  <si>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</si>
  <si>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</si>
  <si>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</si>
  <si>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</si>
  <si>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</si>
  <si>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</si>
  <si>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</si>
  <si>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</si>
  <si>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</si>
  <si>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</si>
  <si>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</si>
  <si>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</si>
  <si>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</si>
  <si>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</si>
  <si>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</si>
  <si>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</si>
  <si>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</si>
  <si>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</si>
  <si>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</si>
  <si>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</si>
  <si>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</si>
  <si>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</si>
  <si>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</si>
  <si>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</si>
  <si>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</si>
  <si>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</si>
  <si>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</si>
  <si>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</si>
  <si>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</si>
  <si>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</si>
  <si>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</si>
  <si>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</si>
  <si>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</si>
  <si>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</si>
  <si>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</si>
  <si>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</si>
  <si>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</si>
  <si>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</si>
  <si>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</si>
  <si>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</si>
  <si>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</si>
  <si>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</si>
  <si>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</si>
  <si>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</si>
  <si>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</si>
  <si>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</si>
  <si>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</si>
  <si>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</si>
  <si>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</si>
  <si>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</si>
  <si>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</si>
  <si>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</si>
  <si>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</si>
  <si>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</si>
  <si>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</si>
  <si>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</si>
  <si>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</si>
  <si>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</si>
  <si>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</si>
  <si>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</si>
  <si>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</si>
  <si>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</si>
  <si>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</si>
  <si>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</si>
  <si>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</si>
  <si>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</si>
  <si>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</si>
  <si>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</si>
  <si>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</si>
  <si>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</si>
  <si>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</si>
  <si>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</si>
  <si>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</si>
  <si>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</si>
  <si>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</si>
  <si>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</si>
  <si>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</si>
  <si>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</si>
  <si>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</si>
  <si>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</si>
  <si>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</si>
  <si>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</si>
  <si>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</si>
  <si>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</si>
  <si>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</si>
  <si>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</si>
  <si>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</si>
  <si>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</si>
  <si>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</si>
  <si>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</si>
  <si>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</si>
  <si>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</si>
  <si>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</si>
  <si>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</si>
  <si>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</si>
  <si>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</si>
  <si>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</si>
  <si>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</si>
  <si>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</si>
  <si>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</si>
  <si>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</si>
  <si>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</si>
  <si>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</si>
  <si>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</si>
  <si>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</si>
  <si>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</si>
  <si>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</si>
  <si>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</si>
  <si>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</si>
  <si>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</si>
  <si>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</si>
  <si>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</si>
  <si>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</si>
  <si>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</si>
  <si>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</si>
  <si>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</si>
  <si>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</si>
  <si>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</si>
  <si>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</si>
  <si>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</si>
  <si>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</si>
  <si>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</si>
  <si>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</si>
  <si>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</si>
  <si>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</si>
  <si>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</si>
  <si>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</si>
  <si>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</si>
  <si>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</si>
  <si>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</si>
  <si>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</si>
  <si>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</si>
  <si>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</si>
  <si>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</si>
  <si>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</si>
  <si>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</si>
  <si>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</si>
  <si>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</si>
  <si>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</si>
  <si>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</si>
  <si>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</si>
  <si>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</si>
  <si>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</si>
  <si>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</si>
  <si>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</si>
  <si>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</si>
  <si>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</si>
  <si>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</si>
  <si>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</si>
  <si>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</si>
  <si>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</si>
  <si>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</si>
  <si>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</si>
  <si>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</si>
  <si>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</si>
  <si>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</si>
  <si>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</si>
  <si>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</si>
  <si>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</si>
  <si>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</si>
  <si>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</si>
  <si>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</si>
  <si>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</si>
  <si>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</si>
  <si>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</si>
  <si>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</si>
  <si>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</si>
  <si>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</si>
  <si>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</si>
  <si>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</si>
  <si>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</si>
  <si>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</si>
  <si>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</si>
  <si>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</si>
  <si>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</si>
  <si>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</si>
  <si>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</si>
  <si>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</si>
  <si>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</si>
  <si>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</si>
  <si>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</si>
  <si>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</si>
  <si>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</si>
  <si>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</si>
  <si>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</si>
  <si>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</si>
  <si>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</si>
  <si>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</si>
  <si>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</si>
  <si>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</si>
  <si>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</si>
  <si>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</si>
  <si>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</si>
  <si>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</si>
  <si>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</si>
  <si>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</si>
  <si>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</si>
  <si>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</si>
  <si>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</si>
  <si>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</si>
  <si>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</si>
  <si>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</si>
  <si>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</si>
  <si>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</si>
  <si>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</si>
  <si>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</si>
  <si>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</si>
  <si>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</si>
  <si>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</si>
  <si>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</si>
  <si>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</si>
  <si>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</si>
  <si>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</si>
  <si>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</si>
  <si>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</si>
  <si>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</si>
  <si>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</si>
  <si>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</si>
  <si>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</si>
  <si>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</si>
  <si>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</si>
  <si>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</si>
  <si>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</si>
  <si>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</si>
  <si>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</si>
  <si>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</si>
  <si>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</si>
  <si>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</si>
  <si>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</si>
  <si>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</si>
  <si>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</si>
  <si>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</si>
  <si>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</si>
  <si>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</si>
  <si>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</si>
  <si>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</si>
  <si>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</si>
  <si>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</si>
  <si>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</si>
  <si>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</si>
  <si>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</si>
  <si>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</si>
  <si>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</si>
  <si>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</si>
  <si>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</si>
  <si>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</si>
  <si>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</si>
  <si>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</si>
  <si>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</si>
  <si>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</si>
  <si>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</si>
  <si>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</si>
  <si>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</si>
  <si>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</si>
  <si>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</si>
  <si>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</si>
  <si>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</si>
  <si>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</si>
  <si>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</si>
  <si>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</si>
  <si>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</si>
  <si>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</si>
  <si>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</si>
  <si>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</si>
  <si>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</si>
  <si>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</si>
  <si>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</si>
  <si>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</si>
  <si>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</si>
  <si>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</si>
  <si>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</si>
  <si>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</si>
  <si>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</si>
  <si>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</si>
  <si>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</si>
  <si>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</si>
  <si>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</si>
  <si>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</si>
  <si>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</si>
  <si>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</si>
  <si>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</si>
  <si>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</si>
  <si>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</si>
  <si>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</si>
  <si>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</si>
  <si>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</si>
  <si>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</si>
  <si>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</si>
  <si>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</si>
  <si>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</si>
  <si>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</si>
  <si>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</si>
  <si>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</si>
  <si>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</si>
  <si>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</si>
  <si>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</si>
  <si>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</si>
  <si>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</si>
  <si>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</si>
  <si>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</si>
  <si>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</si>
  <si>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</si>
  <si>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</si>
  <si>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</si>
  <si>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</si>
  <si>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</si>
  <si>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</si>
  <si>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</si>
  <si>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</si>
  <si>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</si>
  <si>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</si>
  <si>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</si>
  <si>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</si>
  <si>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</si>
  <si>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</si>
  <si>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</si>
  <si>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</si>
  <si>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</si>
  <si>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</si>
  <si>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</si>
  <si>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</si>
  <si>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</si>
  <si>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</si>
  <si>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</si>
  <si>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</si>
  <si>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</si>
  <si>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</si>
  <si>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</si>
  <si>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</si>
  <si>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</si>
  <si>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</si>
  <si>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</si>
  <si>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</si>
  <si>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</si>
  <si>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</si>
  <si>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</si>
  <si>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</si>
  <si>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</si>
  <si>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</si>
  <si>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</si>
  <si>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</si>
  <si>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</si>
  <si>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</si>
  <si>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</si>
  <si>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</si>
  <si>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</si>
  <si>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</si>
  <si>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</si>
  <si>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</si>
  <si>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</si>
  <si>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</si>
  <si>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</si>
  <si>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</si>
  <si>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</si>
  <si>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</si>
  <si>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</si>
  <si>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</si>
  <si>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</si>
  <si>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</si>
  <si>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</si>
  <si>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</si>
  <si>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</si>
  <si>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</si>
  <si>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</si>
  <si>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</si>
  <si>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</si>
  <si>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</si>
  <si>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</si>
  <si>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</si>
  <si>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</si>
  <si>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</si>
  <si>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</si>
  <si>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</si>
  <si>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</si>
  <si>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</si>
  <si>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</si>
  <si>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</si>
  <si>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</si>
  <si>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</si>
  <si>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</si>
  <si>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</si>
  <si>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</si>
  <si>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</si>
  <si>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</si>
  <si>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</si>
  <si>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</si>
  <si>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</si>
  <si>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</si>
  <si>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</si>
  <si>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</si>
  <si>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</si>
  <si>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</si>
  <si>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</si>
  <si>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</si>
  <si>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</si>
  <si>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</si>
  <si>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</si>
  <si>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</si>
  <si>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</si>
  <si>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</si>
  <si>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</si>
  <si>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</si>
  <si>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</si>
  <si>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</si>
  <si>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</si>
  <si>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</si>
  <si>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</si>
  <si>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</si>
  <si>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</si>
  <si>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</si>
  <si>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</si>
  <si>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</si>
  <si>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</si>
  <si>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</si>
  <si>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</si>
  <si>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</si>
  <si>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</si>
  <si>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</si>
  <si>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</si>
  <si>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</si>
  <si>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</si>
  <si>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</si>
  <si>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</si>
  <si>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</si>
  <si>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</si>
  <si>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</si>
  <si>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</si>
  <si>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</si>
  <si>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</si>
  <si>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</si>
  <si>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</si>
  <si>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</si>
  <si>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</si>
  <si>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</si>
  <si>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</si>
  <si>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</si>
  <si>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</si>
  <si>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</si>
  <si>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</si>
  <si>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</si>
  <si>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</si>
  <si>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</si>
  <si>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</si>
  <si>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</si>
  <si>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</si>
  <si>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</si>
  <si>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</si>
  <si>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</si>
  <si>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</si>
  <si>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</si>
  <si>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</si>
  <si>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</si>
  <si>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</si>
  <si>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</si>
  <si>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</si>
  <si>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</si>
  <si>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</si>
  <si>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</si>
  <si>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</si>
  <si>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</si>
  <si>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</si>
  <si>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</si>
  <si>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</si>
  <si>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</si>
  <si>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</si>
  <si>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</si>
  <si>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</si>
  <si>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</si>
  <si>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</si>
  <si>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</si>
  <si>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</si>
  <si>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</si>
  <si>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</si>
  <si>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</si>
  <si>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</si>
  <si>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</si>
  <si>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</si>
  <si>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</si>
  <si>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</si>
  <si>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</si>
  <si>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</si>
  <si>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</si>
  <si>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</si>
  <si>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</si>
  <si>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</si>
  <si>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</si>
  <si>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</si>
  <si>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</si>
  <si>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</si>
  <si>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</si>
  <si>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</si>
  <si>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</si>
  <si>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</si>
  <si>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</si>
  <si>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</si>
  <si>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</si>
  <si>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</si>
  <si>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</si>
  <si>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</si>
  <si>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</si>
  <si>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</si>
  <si>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</si>
  <si>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</si>
  <si>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</si>
  <si>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</si>
  <si>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</si>
  <si>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</si>
  <si>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</si>
  <si>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</si>
  <si>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</si>
  <si>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</si>
  <si>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</si>
  <si>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</si>
  <si>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</si>
  <si>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</si>
  <si>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</si>
  <si>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</si>
  <si>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</si>
  <si>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</si>
  <si>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</si>
  <si>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</si>
  <si>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</si>
  <si>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</si>
  <si>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</si>
  <si>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</si>
  <si>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</si>
  <si>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</si>
  <si>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</si>
  <si>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</si>
  <si>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</si>
  <si>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</si>
  <si>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</si>
  <si>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</si>
  <si>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</si>
  <si>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</si>
  <si>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</si>
  <si>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</si>
  <si>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</si>
  <si>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</si>
  <si>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</si>
  <si>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</si>
  <si>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</si>
  <si>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</si>
  <si>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</si>
  <si>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</si>
  <si>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</si>
  <si>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</si>
  <si>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</si>
  <si>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</si>
  <si>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</si>
  <si>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</si>
  <si>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</si>
  <si>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</si>
  <si>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</si>
  <si>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</si>
  <si>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</si>
  <si>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</si>
  <si>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</si>
  <si>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</si>
  <si>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</si>
  <si>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</si>
  <si>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</si>
  <si>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</si>
  <si>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</si>
  <si>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</si>
  <si>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</si>
  <si>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</si>
  <si>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</si>
  <si>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</si>
  <si>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</si>
  <si>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</si>
  <si>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</si>
  <si>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</si>
  <si>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</si>
  <si>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</si>
  <si>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</si>
  <si>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</si>
  <si>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</si>
  <si>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</si>
  <si>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</si>
  <si>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</si>
  <si>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</si>
  <si>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</si>
  <si>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</si>
  <si>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</si>
  <si>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</si>
  <si>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</si>
  <si>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</si>
  <si>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</si>
  <si>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</si>
  <si>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</si>
  <si>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</si>
  <si>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</si>
  <si>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</si>
  <si>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</si>
  <si>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</si>
  <si>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</si>
  <si>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</si>
  <si>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</si>
  <si>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</si>
  <si>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</si>
  <si>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</si>
  <si>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</si>
  <si>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</si>
  <si>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</si>
  <si>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</si>
  <si>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</si>
  <si>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</si>
  <si>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</si>
  <si>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</si>
  <si>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</si>
  <si>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</si>
  <si>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</si>
  <si>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</si>
  <si>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</si>
  <si>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</si>
  <si>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</si>
  <si>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</si>
  <si>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</si>
  <si>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</si>
  <si>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</si>
  <si>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</si>
  <si>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</si>
  <si>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</si>
  <si>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</si>
  <si>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</si>
  <si>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</si>
  <si>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</si>
  <si>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</si>
  <si>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</si>
  <si>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</si>
  <si>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</si>
  <si>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</si>
  <si>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</si>
  <si>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</si>
  <si>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</si>
  <si>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</si>
  <si>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</si>
  <si>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</si>
  <si>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</si>
  <si>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</si>
  <si>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</si>
  <si>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</si>
  <si>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</si>
  <si>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</si>
  <si>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</si>
  <si>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</si>
  <si>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</si>
  <si>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</si>
  <si>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</si>
  <si>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</si>
  <si>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</si>
  <si>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</si>
  <si>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</si>
  <si>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</si>
  <si>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</si>
  <si>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</si>
  <si>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</si>
  <si>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</si>
  <si>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</si>
  <si>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</si>
  <si>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</si>
  <si>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</si>
  <si>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</si>
  <si>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</si>
  <si>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</si>
  <si>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</si>
  <si>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</si>
  <si>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</si>
  <si>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</si>
  <si>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</si>
  <si>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</si>
  <si>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</si>
  <si>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</si>
  <si>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</si>
  <si>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</si>
  <si>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</si>
  <si>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</si>
  <si>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</si>
  <si>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</si>
  <si>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</si>
  <si>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</si>
  <si>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</si>
  <si>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</si>
  <si>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</si>
  <si>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</si>
  <si>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</si>
  <si>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</si>
  <si>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</si>
  <si>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</si>
  <si>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</si>
  <si>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</si>
  <si>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</si>
  <si>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</si>
  <si>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</si>
  <si>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</si>
  <si>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</si>
  <si>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</si>
  <si>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</si>
  <si>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</si>
  <si>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</si>
  <si>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</si>
  <si>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</si>
  <si>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</si>
  <si>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</si>
  <si>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</si>
  <si>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</si>
  <si>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</si>
  <si>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</si>
  <si>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</si>
  <si>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</si>
  <si>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</si>
  <si>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</si>
  <si>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</si>
  <si>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</si>
  <si>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</si>
  <si>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</si>
  <si>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</si>
  <si>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</si>
  <si>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</si>
  <si>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</si>
  <si>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</si>
  <si>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</si>
  <si>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</si>
  <si>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</si>
  <si>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</si>
  <si>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</si>
  <si>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</si>
  <si>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</si>
  <si>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</si>
  <si>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</si>
  <si>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</si>
  <si>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</si>
  <si>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</si>
  <si>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</si>
  <si>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</si>
  <si>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</si>
  <si>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</si>
  <si>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</si>
  <si>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</si>
  <si>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</si>
  <si>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</si>
  <si>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</si>
  <si>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</si>
  <si>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</si>
  <si>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</si>
  <si>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</si>
  <si>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</si>
  <si>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</si>
  <si>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</si>
  <si>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</si>
  <si>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</si>
  <si>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</si>
  <si>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</si>
  <si>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</si>
  <si>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</si>
  <si>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</si>
  <si>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</si>
  <si>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</si>
  <si>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</si>
  <si>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</si>
  <si>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</si>
  <si>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</si>
  <si>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</si>
  <si>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</si>
  <si>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</si>
  <si>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</si>
  <si>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</si>
  <si>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</si>
  <si>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</si>
  <si>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</si>
  <si>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</si>
  <si>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</si>
  <si>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</si>
  <si>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</si>
  <si>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</si>
  <si>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</si>
  <si>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</si>
  <si>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</si>
  <si>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</si>
  <si>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</si>
  <si>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</si>
  <si>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</si>
  <si>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</si>
  <si>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</si>
  <si>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</si>
  <si>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</si>
  <si>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</si>
  <si>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</si>
  <si>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</si>
  <si>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</si>
  <si>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</si>
  <si>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</si>
  <si>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</si>
  <si>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</si>
  <si>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</si>
  <si>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</si>
  <si>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</si>
  <si>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</si>
  <si>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</si>
  <si>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</si>
  <si>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</si>
  <si>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</si>
  <si>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</si>
  <si>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</si>
  <si>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</si>
  <si>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</si>
  <si>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</si>
  <si>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</si>
  <si>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</si>
  <si>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</si>
  <si>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</si>
  <si>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</si>
  <si>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</si>
  <si>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</si>
  <si>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</si>
  <si>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</si>
  <si>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</si>
  <si>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</si>
  <si>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</si>
  <si>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</si>
  <si>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</si>
  <si>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</si>
  <si>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</si>
  <si>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</si>
  <si>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</si>
  <si>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</si>
  <si>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</si>
  <si>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</si>
  <si>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</si>
  <si>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</si>
  <si>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</si>
  <si>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</si>
  <si>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</si>
  <si>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</si>
  <si>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</si>
  <si>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</si>
  <si>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</si>
  <si>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</si>
  <si>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</si>
  <si>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</si>
  <si>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</si>
  <si>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</si>
  <si>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</si>
  <si>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</si>
  <si>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</si>
  <si>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</si>
  <si>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</si>
  <si>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</si>
  <si>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</si>
  <si>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</si>
  <si>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</si>
  <si>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</si>
  <si>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</si>
  <si>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</si>
  <si>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</si>
  <si>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</si>
  <si>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</si>
  <si>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</si>
  <si>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</si>
  <si>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</si>
  <si>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</si>
  <si>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</si>
  <si>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</si>
  <si>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</si>
  <si>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</si>
  <si>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</si>
  <si>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</si>
  <si>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</si>
  <si>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</si>
  <si>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</si>
  <si>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</si>
  <si>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</si>
  <si>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</si>
  <si>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</si>
  <si>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</si>
  <si>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</si>
  <si>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</si>
  <si>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</si>
  <si>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</si>
  <si>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</si>
  <si>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</si>
  <si>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</si>
  <si>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</si>
  <si>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</si>
  <si>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</si>
  <si>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</si>
  <si>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</si>
  <si>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</si>
  <si>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</si>
  <si>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</si>
  <si>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</si>
  <si>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</si>
  <si>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</si>
  <si>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</si>
  <si>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</si>
  <si>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</si>
  <si>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</si>
  <si>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</si>
  <si>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</si>
  <si>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</si>
  <si>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</si>
  <si>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</si>
  <si>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</si>
  <si>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</si>
  <si>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</si>
  <si>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</si>
  <si>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</si>
  <si>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</si>
  <si>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</si>
  <si>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</si>
  <si>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</si>
  <si>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</si>
  <si>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</si>
  <si>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</si>
  <si>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</si>
  <si>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</si>
  <si>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</si>
  <si>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</si>
  <si>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</si>
  <si>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</si>
  <si>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</si>
  <si>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</si>
  <si>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</si>
  <si>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</si>
  <si>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</si>
  <si>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</si>
  <si>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</si>
  <si>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</si>
  <si>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</si>
  <si>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</si>
  <si>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</si>
  <si>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</si>
  <si>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</si>
  <si>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</si>
  <si>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</si>
  <si>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</si>
  <si>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</si>
  <si>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</si>
  <si>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</si>
  <si>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</si>
  <si>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</si>
  <si>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</si>
  <si>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</si>
  <si>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</si>
  <si>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</si>
  <si>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</si>
  <si>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</si>
  <si>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</si>
  <si>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</si>
  <si>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</si>
  <si>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</si>
  <si>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</si>
  <si>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</si>
  <si>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</si>
  <si>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</si>
  <si>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</si>
  <si>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</si>
  <si>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</si>
  <si>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</si>
  <si>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</si>
  <si>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</si>
  <si>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</si>
  <si>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</si>
  <si>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</si>
  <si>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</si>
  <si>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</si>
  <si>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</si>
  <si>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</si>
  <si>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</si>
  <si>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</si>
  <si>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</si>
  <si>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</si>
  <si>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</si>
  <si>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</si>
  <si>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</si>
  <si>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</si>
  <si>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</si>
  <si>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</si>
  <si>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</si>
  <si>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</si>
  <si>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</si>
  <si>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</si>
  <si>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</si>
  <si>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</si>
  <si>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</si>
  <si>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</si>
  <si>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</si>
  <si>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</si>
  <si>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</si>
  <si>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</si>
  <si>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</si>
  <si>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</si>
  <si>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</si>
  <si>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</si>
  <si>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</si>
  <si>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</si>
  <si>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</si>
  <si>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</si>
  <si>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</si>
  <si>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</si>
  <si>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</si>
  <si>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</si>
  <si>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</si>
  <si>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</si>
  <si>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</si>
  <si>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</si>
  <si>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</si>
  <si>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</si>
  <si>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</si>
  <si>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</si>
  <si>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</si>
  <si>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</si>
  <si>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</si>
  <si>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</si>
  <si>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</si>
  <si>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</si>
  <si>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</si>
  <si>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</si>
  <si>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</si>
  <si>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</si>
  <si>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</si>
  <si>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</si>
  <si>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</si>
  <si>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</si>
  <si>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</si>
  <si>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</si>
  <si>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</si>
  <si>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</si>
  <si>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</si>
  <si>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</si>
  <si>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</si>
  <si>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</si>
  <si>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</si>
  <si>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</si>
  <si>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</si>
  <si>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</si>
  <si>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</si>
  <si>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</si>
  <si>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</si>
  <si>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</si>
  <si>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</si>
  <si>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</si>
  <si>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</si>
  <si>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</si>
  <si>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</si>
  <si>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</si>
  <si>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</si>
  <si>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</si>
  <si>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</si>
  <si>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</si>
  <si>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</si>
  <si>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</si>
  <si>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</si>
  <si>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</si>
  <si>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</si>
  <si>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</si>
  <si>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</si>
  <si>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</si>
  <si>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</si>
  <si>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</si>
  <si>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</si>
  <si>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</si>
  <si>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</si>
  <si>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</si>
  <si>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</si>
  <si>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</si>
  <si>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</si>
  <si>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</si>
  <si>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</si>
  <si>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</si>
  <si>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</si>
  <si>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</si>
  <si>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</si>
  <si>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</si>
  <si>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</si>
  <si>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</si>
  <si>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</si>
  <si>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</si>
  <si>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</si>
  <si>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</si>
  <si>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</si>
  <si>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</si>
  <si>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</si>
  <si>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</si>
  <si>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</si>
  <si>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</si>
  <si>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</si>
  <si>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</si>
  <si>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</si>
  <si>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</si>
  <si>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</si>
  <si>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</si>
  <si>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</si>
  <si>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</si>
  <si>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</si>
  <si>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</si>
  <si>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</si>
  <si>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</si>
  <si>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</si>
  <si>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</si>
  <si>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</si>
  <si>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</si>
  <si>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</si>
  <si>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</si>
  <si>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</si>
  <si>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</si>
  <si>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</si>
  <si>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</si>
  <si>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</si>
  <si>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</si>
  <si>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</si>
  <si>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</si>
  <si>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</si>
  <si>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</si>
  <si>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</si>
  <si>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</si>
  <si>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</si>
  <si>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</si>
  <si>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</si>
  <si>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</si>
  <si>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</si>
  <si>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</si>
  <si>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</si>
  <si>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</si>
  <si>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</si>
  <si>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</si>
  <si>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</si>
  <si>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</si>
  <si>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</si>
  <si>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</si>
  <si>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</si>
  <si>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</si>
  <si>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</si>
  <si>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</si>
  <si>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</si>
  <si>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</si>
  <si>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</si>
  <si>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</si>
  <si>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</si>
  <si>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</si>
  <si>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</si>
  <si>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</si>
  <si>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</si>
  <si>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</si>
  <si>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</si>
  <si>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</si>
  <si>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</si>
  <si>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</si>
  <si>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</si>
  <si>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</si>
  <si>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</si>
  <si>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</si>
  <si>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</si>
  <si>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</si>
  <si>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</si>
  <si>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</si>
  <si>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</si>
  <si>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</si>
  <si>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</si>
  <si>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</si>
  <si>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</si>
  <si>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</si>
  <si>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</si>
  <si>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</si>
  <si>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</si>
  <si>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</si>
  <si>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</si>
  <si>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</si>
  <si>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</si>
  <si>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</si>
  <si>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</si>
  <si>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</si>
  <si>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</si>
  <si>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</si>
  <si>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</si>
  <si>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</si>
  <si>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</si>
  <si>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</si>
  <si>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</si>
  <si>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</si>
  <si>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</si>
  <si>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</si>
  <si>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</si>
  <si>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</si>
  <si>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</si>
  <si>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</si>
  <si>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</si>
  <si>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</si>
  <si>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</si>
  <si>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</si>
  <si>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</si>
  <si>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</si>
  <si>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</si>
  <si>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</si>
  <si>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</si>
  <si>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</si>
  <si>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</si>
  <si>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</si>
  <si>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</si>
  <si>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</si>
  <si>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</si>
  <si>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</si>
  <si>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</si>
  <si>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</si>
  <si>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</si>
  <si>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</si>
  <si>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</si>
  <si>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</si>
  <si>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</si>
  <si>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</si>
  <si>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</si>
  <si>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</si>
  <si>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</si>
  <si>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</si>
  <si>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</si>
  <si>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</si>
  <si>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</si>
  <si>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</si>
  <si>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</si>
  <si>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</si>
  <si>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</si>
  <si>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</si>
  <si>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</si>
  <si>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</si>
  <si>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</si>
  <si>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</si>
  <si>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</si>
  <si>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</si>
  <si>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</si>
  <si>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</si>
  <si>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</si>
  <si>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</si>
  <si>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</si>
  <si>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</si>
  <si>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</si>
  <si>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</si>
  <si>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</si>
  <si>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</si>
  <si>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</si>
  <si>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</si>
  <si>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</si>
  <si>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</si>
  <si>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</si>
  <si>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</si>
  <si>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</si>
  <si>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</si>
  <si>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</si>
  <si>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</si>
  <si>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</si>
  <si>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</si>
  <si>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</si>
  <si>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</si>
  <si>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</si>
  <si>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</si>
  <si>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</si>
  <si>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</si>
  <si>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</si>
  <si>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</si>
  <si>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</si>
  <si>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</si>
  <si>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</si>
  <si>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</si>
  <si>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</si>
  <si>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</si>
  <si>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</si>
  <si>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</si>
  <si>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</si>
  <si>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</si>
  <si>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</si>
  <si>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</si>
  <si>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</si>
  <si>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</si>
  <si>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</si>
  <si>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</si>
  <si>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</si>
  <si>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</si>
  <si>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</si>
  <si>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</si>
  <si>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</si>
  <si>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</si>
  <si>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</si>
  <si>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</si>
  <si>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</si>
  <si>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</si>
  <si>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</si>
  <si>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</si>
  <si>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</si>
  <si>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</si>
  <si>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</si>
  <si>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</si>
  <si>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</si>
  <si>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</si>
  <si>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</si>
  <si>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</si>
  <si>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</si>
  <si>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</si>
  <si>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</si>
  <si>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</si>
  <si>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</si>
  <si>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</si>
  <si>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</si>
  <si>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</si>
  <si>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</si>
  <si>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</si>
  <si>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</si>
  <si>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</si>
  <si>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</si>
  <si>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</si>
  <si>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</si>
  <si>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</si>
  <si>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</si>
  <si>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</si>
  <si>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</si>
  <si>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</si>
  <si>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</si>
  <si>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</si>
  <si>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</si>
  <si>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</si>
  <si>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</si>
  <si>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</si>
  <si>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</si>
  <si>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</si>
  <si>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</si>
  <si>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</si>
  <si>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</si>
  <si>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</si>
  <si>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</si>
  <si>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</si>
  <si>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</si>
  <si>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</si>
  <si>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</si>
  <si>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</si>
  <si>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</si>
  <si>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</si>
  <si>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</si>
  <si>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</si>
  <si>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</si>
  <si>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</si>
  <si>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</si>
  <si>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</si>
  <si>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</si>
  <si>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</si>
  <si>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</si>
  <si>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</si>
  <si>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</si>
  <si>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</si>
  <si>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</si>
  <si>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</si>
  <si>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</si>
  <si>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</si>
  <si>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</si>
  <si>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</si>
  <si>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</si>
  <si>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</si>
  <si>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</si>
  <si>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</si>
  <si>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</si>
  <si>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</si>
  <si>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</si>
  <si>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</si>
  <si>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</si>
  <si>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</si>
  <si>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</si>
  <si>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</si>
  <si>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</si>
  <si>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</si>
  <si>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</si>
  <si>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</si>
  <si>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</si>
  <si>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</si>
  <si>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</si>
  <si>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</si>
  <si>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</si>
  <si>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</si>
  <si>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</si>
  <si>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</si>
  <si>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</si>
  <si>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</si>
  <si>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</si>
  <si>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</si>
  <si>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</si>
  <si>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</si>
  <si>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</si>
  <si>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</si>
  <si>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</si>
  <si>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</si>
  <si>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</si>
  <si>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</si>
  <si>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</si>
  <si>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</si>
  <si>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</si>
  <si>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</si>
  <si>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</si>
  <si>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</si>
  <si>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</si>
  <si>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</si>
  <si>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</si>
  <si>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</si>
  <si>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</si>
  <si>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</si>
  <si>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</si>
  <si>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</si>
  <si>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</si>
  <si>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</si>
  <si>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</si>
  <si>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</si>
  <si>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</si>
  <si>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</si>
  <si>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</si>
  <si>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</si>
  <si>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</si>
  <si>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</si>
  <si>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</si>
  <si>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</si>
  <si>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</si>
  <si>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</si>
  <si>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</si>
  <si>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</si>
  <si>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</si>
  <si>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</si>
  <si>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</si>
  <si>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</si>
  <si>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</si>
  <si>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</si>
  <si>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</si>
  <si>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</si>
  <si>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</si>
  <si>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</si>
  <si>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</si>
  <si>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</si>
  <si>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</si>
  <si>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</si>
  <si>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</si>
  <si>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</si>
  <si>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</si>
  <si>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</si>
  <si>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</si>
  <si>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</si>
  <si>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</si>
  <si>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</si>
  <si>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</si>
  <si>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</si>
  <si>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</si>
  <si>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</si>
  <si>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</si>
  <si>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</si>
  <si>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</si>
  <si>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</si>
  <si>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</si>
  <si>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</si>
  <si>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</si>
  <si>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</si>
  <si>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</si>
  <si>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</si>
  <si>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</si>
  <si>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</si>
  <si>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</si>
  <si>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</si>
  <si>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</si>
  <si>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</si>
  <si>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</si>
  <si>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</si>
  <si>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</si>
  <si>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</si>
  <si>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</si>
  <si>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</si>
  <si>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</si>
  <si>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</si>
  <si>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</si>
  <si>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</si>
  <si>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</si>
  <si>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</si>
  <si>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</si>
  <si>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</si>
  <si>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</si>
  <si>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</si>
  <si>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</si>
  <si>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</si>
  <si>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</si>
  <si>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</si>
  <si>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</si>
  <si>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</si>
  <si>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</si>
  <si>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</si>
  <si>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</si>
  <si>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</si>
  <si>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</si>
  <si>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</si>
  <si>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</si>
  <si>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</si>
  <si>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</si>
  <si>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</si>
  <si>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</si>
  <si>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</si>
  <si>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</si>
  <si>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</si>
  <si>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</si>
  <si>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</si>
  <si>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</si>
  <si>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</si>
  <si>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</si>
  <si>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</si>
  <si>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</si>
  <si>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</si>
  <si>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</si>
  <si>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</si>
  <si>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</si>
  <si>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</si>
  <si>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</si>
  <si>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</si>
  <si>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</si>
  <si>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</si>
  <si>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</si>
  <si>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</si>
  <si>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</si>
  <si>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</si>
  <si>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</si>
  <si>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</si>
  <si>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</si>
  <si>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</si>
  <si>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</si>
  <si>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</si>
  <si>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</si>
  <si>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</si>
  <si>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</si>
  <si>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</si>
  <si>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</si>
  <si>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</si>
  <si>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</si>
  <si>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</si>
  <si>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</si>
  <si>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</si>
  <si>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</si>
  <si>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</si>
  <si>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</si>
  <si>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</si>
  <si>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</si>
  <si>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</si>
  <si>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</si>
  <si>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</si>
  <si>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</si>
  <si>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</si>
  <si>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</si>
  <si>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</si>
  <si>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</si>
  <si>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</si>
  <si>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</si>
  <si>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</si>
  <si>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</si>
  <si>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</si>
  <si>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</si>
  <si>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</si>
  <si>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</si>
  <si>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</si>
  <si>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</si>
  <si>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</si>
  <si>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</si>
  <si>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</si>
  <si>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</si>
  <si>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</si>
  <si>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</si>
  <si>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</si>
  <si>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</si>
  <si>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</si>
  <si>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</si>
  <si>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</si>
  <si>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</si>
  <si>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</si>
  <si>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</si>
  <si>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</si>
  <si>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</si>
  <si>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</si>
  <si>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</si>
  <si>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</si>
  <si>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</si>
  <si>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</si>
  <si>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</si>
  <si>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</si>
  <si>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</si>
  <si>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</si>
  <si>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</si>
  <si>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</si>
  <si>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</si>
  <si>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</si>
  <si>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</si>
  <si>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</si>
  <si>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</si>
  <si>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</si>
  <si>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</si>
  <si>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</si>
  <si>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</si>
  <si>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</si>
  <si>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</si>
  <si>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</si>
  <si>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</si>
  <si>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</si>
  <si>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</si>
  <si>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</si>
  <si>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</si>
  <si>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</si>
  <si>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</si>
  <si>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</si>
  <si>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</si>
  <si>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</si>
  <si>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</si>
  <si>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</si>
  <si>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</si>
  <si>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</si>
  <si>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</si>
  <si>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</si>
  <si>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</si>
  <si>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</si>
  <si>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</si>
  <si>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</si>
  <si>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</si>
  <si>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</si>
  <si>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</si>
  <si>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</si>
  <si>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</si>
  <si>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</si>
  <si>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</si>
  <si>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</si>
  <si>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</si>
  <si>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</si>
  <si>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</si>
  <si>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</si>
  <si>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</si>
  <si>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</si>
  <si>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</si>
  <si>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</si>
  <si>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</si>
  <si>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</si>
  <si>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</si>
  <si>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</si>
  <si>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</si>
  <si>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</si>
  <si>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</si>
  <si>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</si>
  <si>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</si>
  <si>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</si>
  <si>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</si>
  <si>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</si>
  <si>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</si>
  <si>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</si>
  <si>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</si>
  <si>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</si>
  <si>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</si>
  <si>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</si>
  <si>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</si>
  <si>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</si>
  <si>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</si>
  <si>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</si>
  <si>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</si>
  <si>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</si>
  <si>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</si>
  <si>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</si>
  <si>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</si>
  <si>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</si>
  <si>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</si>
  <si>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</si>
  <si>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</si>
  <si>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</si>
  <si>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</si>
  <si>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</si>
  <si>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</si>
  <si>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</si>
  <si>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</si>
  <si>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</si>
  <si>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</si>
  <si>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</si>
  <si>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</si>
  <si>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</si>
  <si>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</si>
  <si>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</si>
  <si>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</si>
  <si>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</si>
  <si>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</si>
  <si>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</si>
  <si>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</si>
  <si>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</si>
  <si>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</si>
  <si>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</si>
  <si>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</si>
  <si>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</si>
  <si>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</si>
  <si>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</si>
  <si>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</si>
  <si>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</si>
  <si>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</si>
  <si>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</si>
  <si>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</si>
  <si>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</si>
  <si>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</si>
  <si>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</si>
  <si>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</si>
  <si>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</si>
  <si>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</si>
  <si>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</si>
  <si>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</si>
  <si>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</si>
  <si>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</si>
  <si>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</si>
  <si>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</si>
  <si>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</si>
  <si>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</si>
  <si>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</si>
  <si>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</si>
  <si>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</si>
  <si>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</si>
  <si>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</si>
  <si>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</si>
  <si>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</si>
  <si>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</si>
  <si>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</si>
  <si>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</si>
  <si>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</si>
  <si>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</si>
  <si>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</si>
  <si>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</si>
  <si>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</si>
  <si>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</si>
  <si>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</si>
  <si>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</si>
  <si>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</si>
  <si>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</si>
  <si>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</si>
  <si>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</si>
  <si>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</si>
  <si>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</si>
  <si>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</si>
  <si>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</si>
  <si>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</si>
  <si>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</si>
  <si>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</si>
  <si>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</si>
  <si>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</si>
  <si>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</si>
  <si>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</si>
  <si>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</si>
  <si>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</si>
  <si>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</si>
  <si>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</si>
  <si>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</si>
  <si>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</si>
  <si>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</si>
  <si>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</si>
  <si>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</si>
  <si>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</si>
  <si>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</si>
  <si>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</si>
  <si>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</si>
  <si>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</si>
  <si>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</si>
  <si>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</si>
  <si>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</si>
  <si>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</si>
  <si>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</si>
  <si>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</si>
  <si>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</si>
  <si>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</si>
  <si>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</si>
  <si>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</si>
  <si>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</si>
  <si>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</si>
  <si>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</si>
  <si>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</si>
  <si>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</si>
  <si>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</si>
  <si>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</si>
  <si>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</si>
  <si>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</si>
  <si>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</si>
  <si>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</si>
  <si>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</si>
  <si>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</si>
  <si>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</si>
  <si>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</si>
  <si>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</si>
  <si>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</si>
  <si>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</si>
  <si>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</si>
  <si>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</si>
  <si>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</si>
  <si>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</si>
  <si>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</si>
  <si>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</si>
  <si>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</si>
  <si>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</si>
  <si>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</si>
  <si>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</si>
  <si>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</si>
  <si>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</si>
  <si>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</si>
  <si>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</si>
  <si>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</si>
  <si>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</si>
  <si>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</si>
  <si>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</si>
  <si>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</si>
  <si>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</si>
  <si>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</si>
  <si>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</si>
  <si>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</si>
  <si>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</si>
  <si>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</si>
  <si>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</si>
  <si>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</si>
  <si>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</si>
  <si>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</si>
  <si>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</si>
  <si>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</si>
  <si>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</si>
  <si>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</si>
  <si>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</si>
  <si>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</si>
  <si>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</si>
  <si>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</si>
  <si>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</si>
  <si>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</si>
  <si>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</si>
  <si>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</si>
  <si>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</si>
  <si>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</si>
  <si>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</si>
  <si>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</si>
  <si>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</si>
  <si>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</si>
  <si>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</si>
  <si>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</si>
  <si>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</si>
  <si>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</si>
  <si>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</si>
  <si>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</si>
  <si>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</si>
  <si>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</si>
  <si>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</si>
  <si>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</si>
  <si>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</si>
  <si>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</si>
  <si>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</si>
  <si>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</si>
  <si>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</si>
  <si>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</si>
  <si>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</si>
  <si>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</si>
  <si>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</si>
  <si>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</si>
  <si>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</si>
  <si>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</si>
  <si>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</si>
  <si>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</si>
  <si>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</si>
  <si>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</si>
  <si>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</si>
  <si>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</si>
  <si>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</si>
  <si>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</si>
  <si>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</si>
  <si>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</si>
  <si>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</si>
  <si>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</si>
  <si>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</si>
  <si>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</si>
  <si>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</si>
  <si>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</si>
  <si>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</si>
  <si>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</si>
  <si>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</si>
  <si>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</si>
  <si>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</si>
  <si>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</si>
  <si>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</si>
  <si>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</si>
  <si>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</si>
  <si>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</si>
  <si>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</si>
  <si>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</si>
  <si>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</si>
  <si>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</si>
  <si>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</si>
  <si>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</si>
  <si>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</si>
  <si>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</si>
  <si>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</si>
  <si>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</si>
  <si>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</si>
  <si>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</si>
  <si>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</si>
  <si>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</si>
  <si>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</si>
  <si>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</si>
  <si>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</si>
  <si>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</si>
  <si>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</si>
  <si>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</si>
  <si>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</si>
  <si>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</si>
  <si>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</si>
  <si>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</si>
  <si>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</si>
  <si>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</si>
  <si>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</si>
  <si>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</si>
  <si>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</si>
  <si>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</si>
  <si>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</si>
  <si>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</si>
  <si>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</si>
  <si>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</si>
  <si>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</si>
  <si>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</si>
  <si>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</si>
  <si>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</si>
  <si>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</si>
  <si>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</si>
  <si>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</si>
  <si>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</si>
  <si>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</si>
  <si>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</si>
  <si>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</si>
  <si>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</si>
  <si>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</si>
  <si>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</si>
  <si>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</si>
  <si>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</si>
  <si>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</si>
  <si>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</si>
  <si>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</si>
  <si>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</si>
  <si>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</si>
  <si>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</si>
  <si>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</si>
  <si>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</si>
  <si>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</si>
  <si>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</si>
  <si>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</si>
  <si>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</si>
  <si>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</si>
  <si>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</si>
  <si>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</si>
  <si>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</si>
  <si>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</si>
  <si>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</si>
  <si>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</si>
  <si>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</si>
  <si>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</si>
  <si>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</si>
  <si>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</si>
  <si>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</si>
  <si>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</si>
  <si>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</si>
  <si>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</si>
  <si>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</si>
  <si>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</si>
  <si>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</si>
  <si>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</si>
  <si>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</si>
  <si>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</si>
  <si>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</si>
  <si>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</si>
  <si>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</si>
  <si>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</si>
  <si>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</si>
  <si>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</si>
  <si>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</si>
  <si>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</si>
  <si>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</si>
  <si>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</si>
  <si>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</si>
  <si>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</si>
  <si>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</si>
  <si>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</si>
  <si>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</si>
  <si>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</si>
  <si>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</si>
  <si>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</si>
  <si>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</si>
  <si>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</si>
  <si>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</si>
  <si>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</si>
  <si>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</si>
  <si>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</si>
  <si>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</si>
  <si>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</si>
  <si>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</si>
  <si>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</si>
  <si>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</si>
  <si>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</si>
  <si>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</si>
  <si>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</si>
  <si>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</si>
  <si>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</si>
  <si>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</si>
  <si>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</si>
  <si>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</si>
  <si>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</si>
  <si>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</si>
  <si>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</si>
  <si>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</si>
  <si>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</si>
  <si>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</si>
  <si>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</si>
  <si>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</si>
  <si>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</si>
  <si>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</si>
  <si>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</si>
  <si>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</si>
  <si>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</si>
  <si>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</si>
  <si>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</si>
  <si>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</si>
  <si>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</si>
  <si>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</si>
  <si>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</si>
  <si>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</si>
  <si>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</si>
  <si>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</si>
  <si>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</si>
  <si>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</si>
  <si>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</si>
  <si>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</si>
  <si>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</si>
  <si>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</si>
  <si>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</si>
  <si>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</si>
  <si>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</si>
  <si>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</si>
  <si>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</si>
  <si>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</si>
  <si>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</si>
  <si>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</si>
  <si>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</si>
  <si>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</si>
  <si>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</si>
  <si>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</si>
  <si>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</si>
  <si>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</si>
  <si>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</si>
  <si>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</si>
  <si>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</si>
  <si>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</si>
  <si>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</si>
  <si>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</si>
  <si>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</si>
  <si>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</si>
  <si>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</si>
  <si>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</si>
  <si>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</si>
  <si>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</si>
  <si>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</si>
  <si>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</si>
  <si>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</si>
  <si>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</si>
  <si>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</si>
  <si>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</si>
  <si>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</si>
  <si>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</si>
  <si>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</si>
  <si>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</si>
  <si>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</si>
  <si>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</si>
  <si>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</si>
  <si>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</si>
  <si>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</si>
  <si>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</si>
  <si>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</si>
  <si>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</si>
  <si>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</si>
  <si>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</si>
  <si>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</si>
  <si>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</si>
  <si>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</si>
  <si>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</si>
  <si>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</si>
  <si>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</si>
  <si>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</si>
  <si>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</si>
  <si>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</si>
  <si>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</si>
  <si>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</si>
  <si>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</si>
  <si>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</si>
  <si>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</si>
  <si>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</si>
  <si>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</si>
  <si>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</si>
  <si>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</si>
  <si>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</si>
  <si>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</si>
  <si>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</si>
  <si>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</si>
  <si>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</si>
  <si>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</si>
  <si>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</si>
  <si>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</si>
  <si>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</si>
  <si>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</si>
  <si>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</si>
  <si>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</si>
  <si>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</si>
  <si>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</si>
  <si>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</si>
  <si>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</si>
  <si>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</si>
  <si>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</si>
  <si>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</si>
  <si>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</si>
  <si>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</si>
  <si>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</si>
  <si>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</si>
  <si>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</si>
  <si>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</si>
  <si>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</si>
  <si>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</si>
  <si>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</si>
  <si>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</si>
  <si>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</si>
  <si>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</si>
  <si>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</si>
  <si>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</si>
  <si>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</si>
  <si>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</si>
  <si>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</si>
  <si>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</si>
  <si>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</si>
  <si>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</si>
  <si>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</si>
  <si>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</si>
  <si>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</si>
  <si>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</si>
  <si>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</si>
  <si>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</si>
  <si>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</si>
  <si>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</si>
  <si>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</si>
  <si>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</si>
  <si>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</si>
  <si>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</si>
  <si>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</si>
  <si>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</si>
  <si>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</si>
  <si>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</si>
  <si>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</si>
  <si>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</si>
  <si>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</si>
  <si>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</si>
  <si>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</si>
  <si>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</si>
  <si>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</si>
  <si>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</si>
  <si>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</si>
  <si>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</si>
  <si>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</si>
  <si>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</si>
  <si>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</si>
  <si>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</si>
  <si>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</si>
  <si>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</si>
  <si>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</si>
  <si>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</si>
  <si>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</si>
  <si>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</si>
  <si>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</si>
  <si>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</si>
  <si>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</si>
  <si>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</si>
  <si>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</si>
  <si>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</si>
  <si>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</si>
  <si>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</si>
  <si>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</si>
  <si>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</si>
  <si>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</si>
  <si>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</si>
  <si>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</si>
  <si>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</si>
  <si>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</si>
  <si>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</si>
  <si>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</si>
  <si>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</si>
  <si>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</si>
  <si>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</si>
  <si>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</si>
  <si>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</si>
  <si>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</si>
  <si>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</si>
  <si>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</si>
  <si>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</si>
  <si>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</si>
  <si>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</si>
  <si>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</si>
  <si>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</si>
  <si>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</si>
  <si>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</si>
  <si>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</si>
  <si>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</si>
  <si>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</si>
  <si>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</si>
  <si>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</si>
  <si>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</si>
  <si>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</si>
  <si>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</si>
  <si>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</si>
  <si>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</si>
  <si>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</si>
  <si>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</si>
  <si>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</si>
  <si>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</si>
  <si>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</si>
  <si>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</si>
  <si>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</si>
  <si>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</si>
  <si>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</si>
  <si>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</si>
  <si>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</si>
  <si>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</si>
  <si>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</si>
  <si>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</si>
  <si>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</si>
  <si>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</si>
  <si>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</si>
  <si>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</si>
  <si>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</si>
  <si>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</si>
  <si>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</si>
  <si>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</si>
  <si>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</si>
  <si>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</si>
  <si>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</si>
  <si>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</si>
  <si>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</si>
  <si>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</si>
  <si>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</si>
  <si>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</si>
  <si>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</si>
  <si>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</si>
  <si>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</si>
  <si>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</si>
  <si>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</si>
  <si>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</si>
  <si>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</si>
  <si>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</si>
  <si>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</si>
  <si>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</si>
  <si>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</si>
  <si>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</si>
  <si>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</si>
  <si>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</si>
  <si>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</si>
  <si>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</si>
  <si>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</si>
  <si>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</si>
  <si>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</si>
  <si>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</si>
  <si>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</si>
  <si>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</si>
  <si>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</si>
  <si>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</si>
  <si>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</si>
  <si>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</si>
  <si>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</si>
  <si>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</si>
  <si>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</si>
  <si>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</si>
  <si>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</si>
  <si>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</si>
  <si>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</si>
  <si>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</si>
  <si>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</si>
  <si>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</si>
  <si>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</si>
  <si>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</si>
  <si>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</si>
  <si>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</si>
  <si>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</si>
  <si>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</si>
  <si>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</si>
  <si>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</si>
  <si>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</si>
  <si>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</si>
  <si>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</si>
  <si>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</si>
  <si>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</si>
  <si>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</si>
  <si>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</si>
  <si>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</si>
  <si>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</si>
  <si>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</si>
  <si>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</si>
  <si>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</si>
  <si>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</si>
  <si>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</si>
  <si>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</si>
  <si>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</si>
  <si>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</si>
  <si>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</si>
  <si>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</si>
  <si>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</si>
  <si>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</si>
  <si>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</si>
  <si>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</si>
  <si>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</si>
  <si>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</si>
  <si>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</si>
  <si>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</si>
  <si>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</si>
  <si>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</si>
  <si>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</si>
  <si>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</si>
  <si>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</si>
  <si>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</si>
  <si>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</si>
  <si>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</si>
  <si>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</si>
  <si>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</si>
  <si>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</si>
  <si>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</si>
  <si>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</si>
  <si>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</si>
  <si>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</si>
  <si>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</si>
  <si>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</si>
  <si>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</si>
  <si>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</si>
  <si>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</si>
  <si>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</si>
  <si>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</si>
  <si>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</si>
  <si>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</si>
  <si>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</si>
  <si>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</si>
  <si>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</si>
  <si>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</si>
  <si>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</si>
  <si>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</si>
  <si>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</si>
  <si>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</si>
  <si>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</si>
  <si>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</si>
  <si>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</si>
  <si>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</si>
  <si>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</si>
  <si>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</si>
  <si>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</si>
  <si>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</si>
  <si>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</si>
  <si>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</si>
  <si>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</si>
  <si>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</si>
  <si>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</si>
  <si>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</si>
  <si>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</si>
  <si>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</si>
  <si>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</si>
  <si>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</si>
  <si>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</si>
  <si>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</si>
  <si>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</si>
  <si>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</si>
  <si>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</si>
  <si>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</si>
  <si>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</si>
  <si>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</si>
  <si>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</si>
  <si>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</si>
  <si>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</si>
  <si>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</si>
  <si>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</si>
  <si>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</si>
  <si>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</si>
  <si>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</si>
  <si>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</si>
  <si>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</si>
  <si>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</si>
  <si>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</si>
  <si>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</si>
  <si>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</si>
  <si>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</si>
  <si>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</si>
  <si>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</si>
  <si>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</si>
  <si>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</si>
  <si>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</si>
  <si>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</si>
  <si>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</si>
  <si>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</si>
  <si>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</si>
  <si>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</si>
  <si>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</si>
  <si>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</si>
  <si>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</si>
  <si>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</si>
  <si>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</si>
  <si>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</si>
  <si>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</si>
  <si>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</si>
  <si>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</si>
  <si>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</si>
  <si>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</si>
  <si>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</si>
  <si>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</si>
  <si>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</si>
  <si>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</si>
  <si>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</si>
  <si>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</si>
  <si>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</si>
  <si>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</si>
  <si>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</si>
  <si>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</si>
  <si>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</si>
  <si>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</si>
  <si>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</si>
  <si>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</si>
  <si>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</si>
  <si>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</si>
  <si>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</si>
  <si>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</si>
  <si>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</si>
  <si>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</si>
  <si>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</si>
  <si>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</si>
  <si>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</si>
  <si>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</si>
  <si>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</si>
  <si>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</si>
  <si>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</si>
  <si>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</si>
  <si>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</si>
  <si>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</si>
  <si>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</si>
  <si>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</si>
  <si>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</si>
  <si>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</si>
  <si>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</si>
  <si>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</si>
  <si>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</si>
  <si>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</si>
  <si>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</si>
  <si>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</si>
  <si>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</si>
  <si>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</si>
  <si>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</si>
  <si>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</si>
  <si>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</si>
  <si>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</si>
  <si>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</si>
  <si>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</si>
  <si>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</si>
  <si>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</si>
  <si>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</si>
  <si>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</si>
  <si>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</si>
  <si>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</si>
  <si>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</si>
  <si>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</si>
  <si>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</si>
  <si>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</si>
  <si>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</si>
  <si>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</si>
  <si>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</si>
  <si>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</si>
  <si>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</si>
  <si>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</si>
  <si>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</si>
  <si>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</si>
  <si>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</si>
  <si>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</si>
  <si>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</si>
  <si>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</si>
  <si>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</si>
  <si>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</si>
  <si>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</si>
  <si>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</si>
  <si>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</si>
  <si>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</si>
  <si>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</si>
  <si>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</si>
  <si>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</si>
  <si>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</si>
  <si>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</si>
  <si>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</si>
  <si>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</si>
  <si>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</si>
  <si>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</si>
  <si>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</si>
  <si>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</si>
  <si>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</si>
  <si>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</si>
  <si>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</si>
  <si>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</si>
  <si>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</si>
  <si>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</si>
  <si>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</si>
  <si>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</si>
  <si>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</si>
  <si>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</si>
  <si>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</si>
  <si>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</si>
  <si>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</si>
  <si>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</si>
  <si>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</si>
  <si>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</si>
  <si>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</si>
  <si>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</si>
  <si>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</si>
  <si>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</si>
  <si>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</si>
  <si>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</si>
  <si>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</si>
  <si>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</si>
  <si>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</si>
  <si>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</si>
  <si>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</si>
  <si>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</si>
  <si>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</si>
  <si>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</si>
  <si>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</si>
  <si>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</si>
  <si>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</si>
  <si>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</si>
  <si>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</si>
  <si>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</si>
  <si>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</si>
  <si>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</si>
  <si>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</si>
  <si>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</si>
  <si>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</si>
  <si>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</si>
  <si>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</si>
  <si>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</si>
  <si>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</si>
  <si>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</si>
  <si>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</si>
  <si>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</si>
  <si>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</si>
  <si>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</si>
  <si>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</si>
  <si>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</si>
  <si>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</si>
  <si>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</si>
  <si>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</si>
  <si>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</si>
  <si>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</si>
  <si>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</si>
  <si>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</si>
  <si>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</si>
  <si>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</si>
  <si>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</si>
  <si>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</si>
  <si>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</si>
  <si>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</si>
  <si>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</si>
  <si>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</si>
  <si>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</si>
  <si>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</si>
  <si>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</si>
  <si>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</si>
  <si>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</si>
  <si>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</si>
  <si>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</si>
  <si>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</si>
  <si>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</si>
  <si>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</si>
  <si>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</si>
  <si>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</si>
  <si>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</si>
  <si>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</si>
  <si>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</si>
  <si>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</si>
  <si>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</si>
  <si>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</si>
  <si>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</si>
  <si>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</si>
  <si>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</si>
  <si>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</si>
  <si>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</si>
  <si>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</si>
  <si>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</si>
  <si>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</si>
  <si>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</si>
  <si>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</si>
  <si>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</si>
  <si>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</si>
  <si>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</si>
  <si>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</si>
  <si>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</si>
  <si>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</si>
  <si>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</si>
  <si>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</si>
  <si>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</si>
  <si>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</si>
  <si>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</si>
  <si>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</si>
  <si>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</si>
  <si>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</si>
  <si>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</si>
  <si>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</si>
  <si>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</si>
  <si>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</si>
  <si>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</si>
  <si>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</si>
  <si>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</si>
  <si>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</si>
  <si>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</si>
  <si>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</si>
  <si>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</si>
  <si>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</si>
  <si>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</si>
  <si>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</si>
  <si>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</si>
  <si>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</si>
  <si>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</si>
  <si>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</si>
  <si>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</si>
  <si>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</si>
  <si>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</si>
  <si>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</si>
  <si>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</si>
  <si>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</si>
  <si>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</si>
  <si>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</si>
  <si>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</si>
  <si>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</si>
  <si>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</si>
  <si>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</si>
  <si>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</si>
  <si>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</si>
  <si>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</si>
  <si>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</si>
  <si>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</si>
  <si>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</si>
  <si>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</si>
  <si>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</si>
  <si>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</si>
  <si>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</si>
  <si>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</si>
  <si>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</si>
  <si>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</si>
  <si>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</si>
  <si>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</si>
  <si>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</si>
  <si>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</si>
  <si>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</si>
  <si>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</si>
  <si>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</si>
  <si>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</si>
  <si>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</si>
  <si>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</si>
  <si>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</si>
  <si>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</si>
  <si>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</si>
  <si>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</si>
  <si>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</si>
  <si>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</si>
  <si>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</si>
  <si>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</si>
  <si>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</si>
  <si>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</si>
  <si>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</si>
  <si>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</si>
  <si>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</si>
  <si>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</si>
  <si>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</si>
  <si>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</si>
  <si>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</si>
  <si>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</si>
  <si>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</si>
  <si>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</si>
  <si>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</si>
  <si>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</si>
  <si>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</si>
  <si>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</si>
  <si>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</si>
  <si>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</si>
  <si>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</si>
  <si>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</si>
  <si>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</si>
  <si>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</si>
  <si>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</si>
  <si>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</si>
  <si>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</si>
  <si>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</si>
  <si>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</si>
  <si>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</si>
  <si>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</si>
  <si>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</si>
  <si>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</si>
  <si>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</si>
  <si>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</si>
  <si>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</si>
  <si>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</si>
  <si>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</si>
  <si>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</si>
  <si>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</si>
  <si>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</si>
  <si>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</si>
  <si>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</si>
  <si>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</si>
  <si>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</si>
  <si>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</si>
  <si>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</si>
  <si>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</si>
  <si>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</si>
  <si>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</si>
  <si>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</si>
  <si>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</si>
  <si>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</si>
  <si>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</si>
  <si>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</si>
  <si>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</si>
  <si>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</si>
  <si>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</si>
  <si>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</si>
  <si>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</si>
  <si>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</si>
  <si>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</si>
  <si>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</si>
  <si>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</si>
  <si>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</si>
  <si>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</si>
  <si>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</si>
  <si>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</si>
  <si>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</si>
  <si>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</si>
  <si>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</si>
  <si>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</si>
  <si>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</si>
  <si>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</si>
  <si>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</si>
  <si>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</si>
  <si>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</si>
  <si>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</si>
  <si>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</si>
  <si>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</si>
  <si>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</si>
  <si>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</si>
  <si>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</si>
  <si>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</si>
  <si>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</si>
  <si>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</si>
  <si>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</si>
  <si>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</si>
  <si>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</si>
  <si>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</si>
  <si>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</si>
  <si>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</si>
  <si>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</si>
  <si>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</si>
  <si>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</si>
  <si>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</si>
  <si>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</si>
  <si>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</si>
  <si>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</si>
  <si>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</si>
  <si>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</si>
  <si>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</si>
  <si>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</si>
  <si>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</si>
  <si>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</si>
  <si>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</si>
  <si>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</si>
  <si>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</si>
  <si>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</si>
  <si>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</si>
  <si>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</si>
  <si>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</si>
  <si>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</si>
  <si>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</si>
  <si>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</si>
  <si>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</si>
  <si>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</si>
  <si>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</si>
  <si>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</si>
  <si>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</si>
  <si>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</si>
  <si>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</si>
  <si>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</si>
  <si>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</si>
  <si>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</si>
  <si>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</si>
  <si>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</si>
  <si>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</si>
  <si>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</si>
  <si>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</si>
  <si>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</si>
  <si>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</si>
  <si>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</si>
  <si>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</si>
  <si>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</si>
  <si>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</si>
  <si>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</si>
  <si>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</si>
  <si>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</si>
  <si>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</si>
  <si>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</si>
  <si>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</si>
  <si>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</si>
  <si>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</si>
  <si>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</si>
  <si>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</si>
  <si>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</si>
  <si>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</si>
  <si>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</si>
  <si>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</si>
  <si>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</si>
  <si>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</si>
  <si>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</si>
  <si>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</si>
  <si>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</si>
  <si>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</si>
  <si>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</si>
  <si>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</si>
  <si>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</si>
  <si>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</si>
  <si>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</si>
  <si>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</si>
  <si>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</si>
  <si>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</si>
  <si>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</si>
  <si>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</si>
  <si>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</si>
  <si>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</si>
  <si>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</si>
  <si>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</si>
  <si>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</si>
  <si>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</si>
  <si>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</si>
  <si>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</si>
  <si>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</si>
  <si>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</si>
  <si>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</si>
  <si>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</si>
  <si>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</si>
  <si>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</si>
  <si>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</si>
  <si>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</si>
  <si>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</si>
  <si>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</si>
  <si>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</si>
  <si>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</si>
  <si>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</si>
  <si>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</si>
  <si>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</si>
  <si>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</si>
  <si>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</si>
  <si>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</si>
  <si>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</si>
  <si>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</si>
  <si>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</si>
  <si>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</si>
  <si>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</si>
  <si>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</si>
  <si>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</si>
  <si>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</si>
  <si>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</si>
  <si>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</si>
  <si>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</si>
  <si>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</si>
  <si>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</si>
  <si>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</si>
  <si>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</si>
  <si>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</si>
  <si>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</si>
  <si>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</si>
  <si>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</si>
  <si>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</si>
  <si>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</si>
  <si>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</si>
  <si>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</si>
  <si>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</si>
  <si>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</si>
  <si>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</si>
  <si>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</si>
  <si>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</si>
  <si>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</si>
  <si>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</si>
  <si>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</si>
  <si>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</si>
  <si>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</si>
  <si>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</si>
  <si>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</si>
  <si>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</si>
  <si>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</si>
  <si>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</si>
  <si>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</si>
  <si>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</si>
  <si>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</si>
  <si>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</si>
  <si>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</si>
  <si>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</si>
  <si>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</si>
  <si>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</si>
  <si>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</si>
  <si>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</si>
  <si>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</si>
  <si>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</si>
  <si>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</si>
  <si>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</si>
  <si>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</si>
  <si>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</si>
  <si>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</si>
  <si>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</si>
  <si>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</si>
  <si>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</si>
  <si>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</si>
  <si>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</si>
  <si>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</si>
  <si>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</si>
  <si>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</si>
  <si>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</si>
  <si>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</si>
  <si>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</si>
  <si>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</si>
  <si>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</si>
  <si>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</si>
  <si>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</si>
  <si>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</si>
  <si>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</si>
  <si>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</si>
  <si>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</si>
  <si>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</si>
  <si>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</si>
  <si>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</si>
  <si>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</si>
  <si>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</si>
  <si>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</si>
  <si>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</si>
  <si>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</si>
  <si>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</si>
  <si>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</si>
  <si>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</si>
  <si>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</si>
  <si>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</si>
  <si>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</si>
  <si>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</si>
  <si>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</si>
  <si>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</si>
  <si>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</si>
  <si>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</si>
  <si>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</si>
  <si>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</si>
  <si>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</si>
  <si>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</si>
  <si>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</si>
  <si>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</si>
  <si>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</si>
  <si>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</si>
  <si>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</si>
  <si>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</si>
  <si>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</si>
  <si>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</si>
  <si>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</si>
  <si>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</si>
  <si>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</si>
  <si>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</si>
  <si>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</si>
  <si>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</si>
  <si>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</si>
  <si>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</si>
  <si>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</si>
  <si>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</si>
  <si>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</si>
  <si>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</si>
  <si>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</si>
  <si>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</si>
  <si>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</si>
  <si>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</si>
  <si>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</si>
  <si>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</si>
  <si>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</si>
  <si>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</si>
  <si>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</si>
  <si>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</si>
  <si>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</si>
  <si>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</si>
  <si>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</si>
  <si>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</si>
  <si>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</si>
  <si>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</si>
  <si>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</si>
  <si>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</si>
  <si>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</si>
  <si>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</si>
  <si>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</si>
  <si>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</si>
  <si>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</si>
  <si>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</si>
  <si>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</si>
  <si>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</si>
  <si>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</si>
  <si>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</si>
  <si>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</si>
  <si>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</si>
  <si>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</si>
  <si>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</si>
  <si>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</si>
  <si>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</si>
  <si>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</si>
  <si>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</si>
  <si>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</si>
  <si>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</si>
  <si>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</si>
  <si>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</si>
  <si>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</si>
  <si>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</si>
  <si>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</si>
  <si>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</si>
  <si>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</si>
  <si>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</si>
  <si>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</si>
  <si>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</si>
  <si>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</si>
  <si>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</si>
  <si>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</si>
  <si>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</si>
  <si>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</si>
  <si>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</si>
  <si>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</si>
  <si>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</si>
  <si>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</si>
  <si>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</si>
  <si>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</si>
  <si>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</si>
  <si>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</si>
  <si>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</si>
  <si>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</si>
  <si>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</si>
  <si>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</si>
  <si>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</si>
  <si>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</si>
  <si>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</si>
  <si>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</si>
  <si>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</si>
  <si>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</si>
  <si>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</si>
  <si>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</si>
  <si>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</si>
  <si>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</si>
  <si>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</si>
  <si>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</si>
  <si>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</si>
  <si>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</si>
  <si>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</si>
  <si>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</si>
  <si>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</si>
  <si>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</si>
  <si>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</si>
  <si>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</si>
  <si>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</si>
  <si>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</si>
  <si>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</si>
  <si>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</si>
  <si>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</si>
  <si>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</si>
  <si>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</si>
  <si>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</si>
  <si>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</si>
  <si>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</si>
  <si>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</si>
  <si>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</si>
  <si>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</si>
  <si>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</si>
  <si>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</si>
  <si>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</si>
  <si>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</si>
  <si>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</si>
  <si>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</si>
  <si>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</si>
  <si>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</si>
  <si>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</si>
  <si>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</si>
  <si>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</si>
  <si>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</si>
  <si>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</si>
  <si>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</si>
  <si>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</si>
  <si>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</si>
  <si>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</si>
  <si>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</si>
  <si>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</si>
  <si>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</si>
  <si>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</si>
  <si>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</si>
  <si>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</si>
  <si>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</si>
  <si>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</si>
  <si>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</si>
  <si>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</si>
  <si>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</si>
  <si>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</si>
  <si>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</si>
  <si>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</si>
  <si>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</si>
  <si>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</si>
  <si>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</si>
  <si>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</si>
  <si>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</si>
  <si>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</si>
  <si>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</si>
  <si>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</si>
  <si>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</si>
  <si>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</si>
  <si>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</si>
  <si>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</si>
  <si>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</si>
  <si>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</si>
  <si>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</si>
  <si>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</si>
  <si>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</si>
  <si>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</si>
  <si>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</si>
  <si>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</si>
  <si>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</si>
  <si>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</si>
  <si>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</si>
  <si>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</si>
  <si>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</si>
  <si>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</si>
  <si>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</si>
  <si>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</si>
  <si>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</si>
  <si>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</si>
  <si>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</si>
  <si>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</si>
  <si>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</si>
  <si>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</si>
  <si>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</si>
  <si>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</si>
  <si>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</si>
  <si>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</si>
  <si>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</si>
  <si>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</si>
  <si>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</si>
  <si>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</si>
  <si>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</si>
  <si>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</si>
  <si>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</si>
  <si>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</si>
  <si>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</si>
  <si>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</si>
  <si>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</si>
  <si>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</si>
  <si>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</si>
  <si>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</si>
  <si>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</si>
  <si>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</si>
  <si>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</si>
  <si>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</si>
  <si>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</si>
  <si>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</si>
  <si>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</si>
  <si>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</si>
  <si>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</si>
  <si>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</si>
  <si>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</si>
  <si>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</si>
  <si>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</si>
  <si>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</si>
  <si>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</si>
  <si>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</si>
  <si>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</si>
  <si>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</si>
  <si>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</si>
  <si>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</si>
  <si>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</si>
  <si>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</si>
  <si>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</si>
  <si>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</si>
  <si>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</si>
  <si>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</si>
  <si>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</si>
  <si>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</si>
  <si>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</si>
  <si>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</si>
  <si>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</si>
  <si>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</si>
  <si>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</si>
  <si>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</si>
  <si>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</si>
  <si>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</si>
  <si>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</si>
  <si>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</si>
  <si>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</si>
  <si>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</si>
  <si>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</si>
  <si>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</si>
  <si>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</si>
  <si>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</si>
  <si>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</si>
  <si>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</si>
  <si>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</si>
  <si>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</si>
  <si>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</si>
  <si>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</si>
  <si>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</si>
  <si>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</si>
  <si>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</si>
  <si>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</si>
  <si>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</si>
  <si>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</si>
  <si>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</si>
  <si>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</si>
  <si>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</si>
  <si>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</si>
  <si>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</si>
  <si>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</si>
  <si>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</si>
  <si>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</si>
  <si>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</si>
  <si>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</si>
  <si>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</si>
  <si>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</si>
  <si>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</si>
  <si>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</si>
  <si>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</si>
  <si>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</si>
  <si>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</si>
  <si>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</si>
  <si>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</si>
  <si>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</si>
  <si>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</si>
  <si>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</si>
  <si>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</si>
  <si>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</si>
  <si>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</si>
  <si>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</si>
  <si>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</si>
  <si>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</si>
  <si>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</si>
  <si>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</si>
  <si>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</si>
  <si>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</si>
  <si>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</si>
  <si>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</si>
  <si>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</si>
  <si>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</si>
  <si>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</si>
  <si>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</si>
  <si>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</si>
  <si>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</si>
  <si>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</si>
  <si>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</si>
  <si>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</si>
  <si>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</si>
  <si>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</si>
  <si>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</si>
  <si>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</si>
  <si>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</si>
  <si>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</si>
  <si>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</si>
  <si>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</si>
  <si>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</si>
  <si>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</si>
  <si>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</si>
  <si>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</si>
  <si>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</si>
  <si>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</si>
  <si>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</si>
  <si>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</si>
  <si>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</si>
  <si>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</si>
  <si>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</si>
  <si>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</si>
  <si>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</si>
  <si>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</si>
  <si>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</si>
  <si>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</si>
  <si>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</si>
  <si>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</si>
  <si>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</si>
  <si>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</si>
  <si>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</si>
  <si>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</si>
  <si>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</si>
  <si>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</si>
  <si>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</si>
  <si>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</si>
  <si>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</si>
  <si>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</si>
  <si>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</si>
  <si>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</si>
  <si>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</si>
  <si>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</si>
  <si>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</si>
  <si>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</si>
  <si>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</si>
  <si>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</si>
  <si>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</si>
  <si>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</si>
  <si>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</si>
  <si>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</si>
  <si>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</si>
  <si>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</si>
  <si>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</si>
  <si>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</si>
  <si>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</si>
  <si>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</si>
  <si>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</si>
  <si>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</si>
  <si>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</si>
  <si>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</si>
  <si>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</si>
  <si>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</si>
  <si>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</si>
  <si>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</si>
  <si>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</si>
  <si>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</si>
  <si>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</si>
  <si>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</si>
  <si>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</si>
  <si>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</si>
  <si>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</si>
  <si>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</si>
  <si>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</si>
  <si>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</si>
  <si>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</si>
  <si>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</si>
  <si>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</si>
  <si>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</si>
  <si>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</si>
  <si>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</si>
  <si>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</si>
  <si>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</si>
  <si>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</si>
  <si>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</si>
  <si>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</si>
  <si>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</si>
  <si>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</si>
  <si>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</si>
  <si>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</si>
  <si>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</si>
  <si>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</si>
  <si>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</si>
  <si>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</si>
  <si>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</si>
  <si>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</si>
  <si>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</si>
  <si>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</si>
  <si>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</si>
  <si>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</si>
  <si>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</si>
  <si>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</si>
  <si>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</si>
  <si>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</si>
  <si>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</si>
  <si>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</si>
  <si>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</si>
  <si>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</si>
  <si>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</si>
  <si>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</si>
  <si>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</si>
  <si>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</si>
  <si>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</si>
  <si>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</si>
  <si>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</si>
  <si>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</si>
  <si>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</si>
  <si>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</si>
  <si>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</si>
  <si>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</si>
  <si>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</si>
  <si>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</si>
  <si>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</si>
  <si>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</si>
  <si>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</si>
  <si>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</si>
  <si>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</si>
  <si>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</si>
  <si>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</si>
  <si>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</si>
  <si>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</si>
  <si>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</si>
  <si>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</si>
  <si>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</si>
  <si>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</si>
  <si>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</si>
  <si>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</si>
  <si>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</si>
  <si>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</si>
  <si>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</si>
  <si>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</si>
  <si>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</si>
  <si>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</si>
  <si>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</si>
  <si>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</si>
  <si>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</si>
  <si>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</si>
  <si>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</si>
  <si>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</si>
  <si>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</si>
  <si>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</si>
  <si>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</si>
  <si>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</si>
  <si>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</si>
  <si>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</si>
  <si>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</si>
  <si>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</si>
  <si>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</si>
  <si>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</si>
  <si>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</si>
  <si>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</si>
  <si>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</si>
  <si>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</si>
  <si>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</si>
  <si>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</si>
  <si>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</si>
  <si>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</si>
  <si>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</si>
  <si>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</si>
  <si>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</si>
  <si>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</si>
  <si>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</si>
  <si>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</si>
  <si>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</si>
  <si>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</si>
  <si>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</si>
  <si>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</si>
  <si>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</si>
  <si>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</si>
  <si>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</si>
  <si>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</si>
  <si>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</si>
  <si>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</si>
  <si>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</si>
  <si>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</si>
  <si>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</si>
  <si>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</si>
  <si>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</si>
  <si>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</si>
  <si>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</si>
  <si>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</si>
  <si>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</si>
  <si>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</si>
  <si>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</si>
  <si>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</si>
  <si>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</si>
  <si>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</si>
  <si>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</si>
  <si>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</si>
  <si>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</si>
  <si>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</si>
  <si>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</si>
  <si>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</si>
  <si>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</si>
  <si>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</si>
  <si>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</si>
  <si>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</si>
  <si>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</si>
  <si>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</si>
  <si>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</si>
  <si>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</si>
  <si>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</si>
  <si>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</si>
  <si>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</si>
  <si>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</si>
  <si>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</si>
  <si>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</si>
  <si>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</si>
  <si>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</si>
  <si>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</si>
  <si>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</si>
  <si>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</si>
  <si>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</si>
  <si>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</si>
  <si>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</si>
  <si>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</si>
  <si>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</si>
  <si>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</si>
  <si>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</si>
  <si>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</si>
  <si>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</si>
  <si>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</si>
  <si>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</si>
  <si>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</si>
  <si>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</si>
  <si>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</si>
  <si>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</si>
  <si>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</si>
  <si>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</si>
  <si>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</si>
  <si>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</si>
  <si>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</si>
  <si>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</si>
  <si>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</si>
  <si>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</si>
  <si>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</si>
  <si>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</si>
  <si>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</si>
  <si>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</si>
  <si>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</si>
  <si>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</si>
  <si>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</si>
  <si>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</si>
  <si>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</si>
  <si>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</si>
  <si>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</si>
  <si>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</si>
  <si>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</si>
  <si>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</si>
  <si>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</si>
  <si>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</si>
  <si>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</si>
  <si>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</si>
  <si>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</si>
  <si>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</si>
  <si>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</si>
  <si>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</si>
  <si>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</si>
  <si>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</si>
  <si>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</si>
  <si>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</si>
  <si>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</si>
  <si>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</si>
  <si>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</si>
  <si>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</si>
  <si>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</si>
  <si>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</si>
  <si>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</si>
  <si>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</si>
  <si>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</si>
  <si>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</si>
  <si>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</si>
  <si>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</si>
  <si>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</si>
  <si>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</si>
  <si>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</si>
  <si>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</si>
  <si>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</si>
  <si>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</si>
  <si>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</si>
  <si>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</si>
  <si>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</si>
  <si>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</si>
  <si>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</si>
  <si>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</si>
  <si>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</si>
  <si>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</si>
  <si>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</si>
  <si>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</si>
  <si>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</si>
  <si>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</si>
  <si>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</si>
  <si>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</si>
  <si>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</si>
  <si>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</si>
  <si>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</si>
  <si>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</si>
  <si>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</si>
  <si>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</si>
  <si>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</si>
  <si>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</si>
  <si>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</si>
  <si>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</si>
  <si>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</si>
  <si>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</si>
  <si>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</si>
  <si>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</si>
  <si>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</si>
  <si>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</si>
  <si>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</si>
  <si>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</si>
  <si>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</si>
  <si>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</si>
  <si>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</si>
  <si>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</si>
  <si>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</si>
  <si>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</si>
  <si>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</si>
  <si>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</si>
  <si>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</si>
  <si>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</si>
  <si>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</si>
  <si>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</si>
  <si>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</si>
  <si>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</si>
  <si>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</si>
  <si>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</si>
  <si>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</si>
  <si>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</si>
  <si>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</si>
  <si>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</si>
  <si>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</si>
  <si>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</si>
  <si>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</si>
  <si>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</si>
  <si>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</si>
  <si>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</si>
  <si>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</si>
  <si>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</si>
  <si>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</si>
  <si>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</si>
  <si>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</si>
  <si>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</si>
  <si>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</si>
  <si>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</si>
  <si>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</si>
  <si>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</si>
  <si>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</si>
  <si>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</si>
  <si>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</si>
  <si>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</si>
  <si>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</si>
  <si>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</si>
  <si>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</si>
  <si>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</si>
  <si>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</si>
  <si>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</si>
  <si>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</si>
  <si>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</si>
  <si>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</si>
  <si>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</si>
  <si>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</si>
  <si>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</si>
  <si>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</si>
  <si>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</si>
  <si>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</si>
  <si>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</si>
  <si>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</si>
  <si>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</si>
  <si>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</si>
  <si>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</si>
  <si>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</si>
  <si>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</si>
  <si>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</si>
  <si>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</si>
  <si>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</si>
  <si>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</si>
  <si>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</si>
  <si>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</si>
  <si>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</si>
  <si>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</si>
  <si>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</si>
  <si>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</si>
  <si>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</si>
  <si>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</si>
  <si>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</si>
  <si>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</si>
  <si>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</si>
  <si>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</si>
  <si>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</si>
  <si>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</si>
  <si>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</si>
  <si>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</si>
  <si>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</si>
  <si>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</si>
  <si>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</si>
  <si>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</si>
  <si>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</si>
  <si>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</si>
  <si>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</si>
  <si>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</si>
  <si>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</si>
  <si>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</si>
  <si>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</si>
  <si>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</si>
  <si>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</si>
  <si>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</si>
  <si>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</si>
  <si>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</si>
  <si>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</si>
  <si>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</si>
  <si>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</si>
  <si>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</si>
  <si>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</si>
  <si>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</si>
  <si>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</si>
  <si>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</si>
  <si>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</si>
  <si>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</si>
  <si>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</si>
  <si>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</si>
  <si>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</si>
  <si>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</si>
  <si>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</si>
  <si>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</si>
  <si>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</si>
  <si>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</si>
  <si>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</si>
  <si>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</si>
  <si>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</si>
  <si>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</si>
  <si>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</si>
  <si>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</si>
  <si>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</si>
  <si>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</si>
  <si>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</si>
  <si>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</si>
  <si>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</si>
  <si>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</si>
  <si>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</si>
  <si>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</si>
  <si>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</si>
  <si>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</si>
  <si>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</si>
  <si>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</si>
  <si>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</si>
  <si>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</si>
  <si>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</si>
  <si>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</si>
  <si>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</si>
  <si>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</si>
  <si>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</si>
  <si>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</si>
  <si>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</si>
  <si>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</si>
  <si>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</si>
  <si>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</si>
  <si>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</si>
  <si>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</si>
  <si>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</si>
  <si>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</si>
  <si>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</si>
  <si>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</si>
  <si>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</si>
  <si>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</si>
  <si>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</si>
  <si>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</si>
  <si>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</si>
  <si>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</si>
  <si>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</si>
  <si>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</si>
  <si>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</si>
  <si>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</si>
  <si>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</si>
  <si>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</si>
  <si>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</si>
  <si>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</si>
  <si>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</si>
  <si>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</si>
  <si>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</si>
  <si>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</si>
  <si>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</si>
  <si>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</si>
  <si>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</si>
  <si>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</si>
  <si>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</si>
  <si>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</si>
  <si>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</si>
  <si>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</si>
  <si>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</si>
  <si>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</si>
  <si>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</si>
  <si>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</si>
  <si>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</si>
  <si>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</si>
  <si>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</si>
  <si>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</si>
  <si>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</si>
  <si>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</si>
  <si>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</si>
  <si>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</si>
  <si>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</si>
  <si>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</si>
  <si>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</si>
  <si>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</si>
  <si>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</si>
  <si>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</si>
  <si>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</si>
  <si>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</si>
  <si>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</si>
  <si>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</si>
  <si>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</si>
  <si>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</si>
  <si>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</si>
  <si>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</si>
  <si>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</si>
  <si>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</si>
  <si>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</si>
  <si>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</si>
  <si>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</si>
  <si>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</si>
  <si>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</si>
  <si>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</si>
  <si>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</si>
  <si>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</si>
  <si>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</si>
  <si>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</si>
  <si>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</si>
  <si>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</si>
  <si>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</si>
  <si>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</si>
  <si>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</si>
  <si>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</si>
  <si>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</si>
  <si>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</si>
  <si>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</si>
  <si>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</si>
  <si>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</si>
  <si>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</si>
  <si>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</si>
  <si>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</si>
  <si>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</si>
  <si>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</si>
  <si>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</si>
  <si>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</si>
  <si>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</si>
  <si>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</si>
  <si>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</si>
  <si>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</si>
  <si>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</si>
  <si>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</si>
  <si>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</si>
  <si>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</si>
  <si>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</si>
  <si>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</si>
  <si>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</si>
  <si>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</si>
  <si>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</si>
  <si>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</si>
  <si>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</si>
  <si>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</si>
  <si>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</si>
  <si>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</si>
  <si>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</si>
  <si>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</si>
  <si>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</si>
  <si>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</si>
  <si>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</si>
  <si>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</si>
  <si>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</si>
  <si>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</si>
  <si>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</si>
  <si>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</si>
  <si>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</si>
  <si>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</si>
  <si>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</si>
  <si>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</si>
  <si>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</si>
  <si>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</si>
  <si>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</si>
  <si>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</si>
  <si>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</si>
  <si>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</si>
  <si>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</si>
  <si>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</si>
  <si>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</si>
  <si>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</si>
  <si>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</si>
  <si>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</si>
  <si>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</si>
  <si>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</si>
  <si>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</si>
  <si>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</si>
  <si>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</si>
  <si>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</si>
  <si>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</si>
  <si>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</si>
  <si>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</si>
  <si>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</si>
  <si>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</si>
  <si>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</si>
  <si>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</si>
  <si>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</si>
  <si>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</si>
  <si>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</si>
  <si>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</si>
  <si>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</si>
  <si>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</si>
  <si>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</si>
  <si>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</si>
  <si>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</si>
  <si>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</si>
  <si>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</si>
  <si>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</si>
  <si>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</si>
  <si>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</si>
  <si>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</si>
  <si>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</si>
  <si>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</si>
  <si>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</si>
  <si>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</si>
  <si>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</si>
  <si>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</si>
  <si>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</si>
  <si>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</si>
  <si>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</si>
  <si>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</si>
  <si>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</si>
  <si>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</si>
  <si>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</si>
  <si>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</si>
  <si>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</si>
  <si>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</si>
  <si>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</si>
  <si>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</si>
  <si>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</si>
  <si>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</si>
  <si>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</si>
  <si>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</si>
  <si>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</si>
  <si>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</si>
  <si>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</si>
  <si>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</si>
  <si>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</si>
  <si>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</si>
  <si>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</si>
  <si>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</si>
  <si>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</si>
  <si>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</si>
  <si>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</si>
  <si>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</si>
  <si>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</si>
  <si>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</si>
  <si>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</si>
  <si>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</si>
  <si>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</si>
  <si>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</si>
  <si>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</si>
  <si>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</si>
  <si>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</si>
  <si>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</si>
  <si>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</si>
  <si>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</si>
  <si>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</si>
  <si>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</si>
  <si>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</si>
  <si>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</si>
  <si>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</si>
  <si>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</si>
  <si>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</si>
  <si>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</si>
  <si>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</si>
  <si>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</si>
  <si>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</si>
  <si>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</si>
  <si>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</si>
  <si>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</si>
  <si>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</si>
  <si>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</si>
  <si>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</si>
  <si>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</si>
  <si>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</si>
  <si>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</si>
  <si>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</si>
  <si>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</si>
  <si>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</si>
  <si>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</si>
  <si>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</si>
  <si>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</si>
  <si>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</si>
  <si>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</si>
  <si>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</si>
  <si>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</si>
  <si>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</si>
  <si>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</si>
  <si>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</si>
  <si>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</si>
  <si>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</si>
  <si>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</si>
  <si>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</si>
  <si>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</si>
  <si>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</si>
  <si>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</si>
  <si>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</si>
  <si>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</si>
  <si>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</si>
  <si>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</si>
  <si>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</si>
  <si>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</si>
  <si>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</si>
  <si>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</si>
  <si>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</si>
  <si>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</si>
  <si>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</si>
  <si>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</si>
  <si>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</si>
  <si>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</si>
  <si>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</si>
  <si>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</si>
  <si>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</si>
  <si>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</si>
  <si>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</si>
  <si>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</si>
  <si>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</si>
  <si>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</si>
  <si>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</si>
  <si>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</si>
  <si>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</si>
  <si>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</si>
  <si>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</si>
  <si>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</si>
  <si>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</si>
  <si>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</si>
  <si>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</si>
  <si>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</si>
  <si>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</si>
  <si>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</si>
  <si>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</si>
  <si>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</si>
  <si>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</si>
  <si>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</si>
  <si>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</si>
  <si>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</si>
  <si>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</si>
  <si>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</si>
  <si>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</si>
  <si>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</si>
  <si>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</si>
  <si>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</si>
  <si>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</si>
  <si>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</si>
  <si>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</si>
  <si>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</si>
  <si>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</si>
  <si>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</si>
  <si>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</si>
  <si>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</si>
  <si>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</si>
  <si>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</si>
  <si>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</si>
  <si>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</si>
  <si>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</si>
  <si>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</si>
  <si>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</si>
  <si>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</si>
  <si>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</si>
  <si>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</si>
  <si>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</si>
  <si>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</si>
  <si>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</si>
  <si>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</si>
  <si>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</si>
  <si>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</si>
  <si>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</si>
  <si>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</si>
  <si>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</si>
  <si>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</si>
  <si>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</si>
  <si>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</si>
  <si>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</si>
  <si>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</si>
  <si>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</si>
  <si>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</si>
  <si>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</si>
  <si>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</si>
  <si>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</si>
  <si>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</si>
  <si>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</si>
  <si>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</si>
  <si>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</si>
  <si>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</si>
  <si>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</si>
  <si>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</si>
  <si>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</si>
  <si>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</si>
  <si>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</si>
  <si>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</si>
  <si>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</si>
  <si>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</si>
  <si>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</si>
  <si>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</si>
  <si>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</si>
  <si>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</si>
  <si>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</si>
  <si>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</si>
  <si>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</si>
  <si>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</si>
  <si>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</si>
  <si>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</si>
  <si>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</si>
  <si>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</si>
  <si>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</si>
  <si>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</si>
  <si>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</si>
  <si>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</si>
  <si>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</si>
  <si>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</si>
  <si>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</si>
  <si>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</si>
  <si>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</si>
  <si>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</si>
  <si>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</si>
  <si>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</si>
  <si>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</si>
  <si>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</si>
  <si>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</si>
  <si>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</si>
  <si>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</si>
  <si>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</si>
  <si>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</si>
  <si>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</si>
  <si>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</si>
  <si>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</si>
  <si>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</si>
  <si>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</si>
  <si>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</si>
  <si>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</si>
  <si>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</si>
  <si>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</si>
  <si>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</si>
  <si>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</si>
  <si>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</si>
  <si>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</si>
  <si>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</si>
  <si>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</si>
  <si>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</si>
  <si>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</si>
  <si>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</si>
  <si>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</si>
  <si>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</si>
  <si>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</si>
  <si>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</si>
  <si>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</si>
  <si>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</si>
  <si>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</si>
  <si>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</si>
  <si>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</si>
  <si>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</si>
  <si>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</si>
  <si>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</si>
  <si>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</si>
  <si>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</si>
  <si>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</si>
  <si>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</si>
  <si>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</si>
  <si>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</si>
  <si>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</si>
  <si>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</si>
  <si>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</si>
  <si>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</si>
  <si>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</si>
  <si>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</si>
  <si>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</si>
  <si>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</si>
  <si>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</si>
  <si>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</si>
  <si>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</si>
  <si>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</si>
  <si>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</si>
  <si>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</si>
  <si>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</si>
  <si>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</si>
  <si>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</si>
  <si>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</si>
  <si>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</si>
  <si>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</si>
  <si>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</si>
  <si>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</si>
  <si>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</si>
  <si>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</si>
  <si>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</si>
  <si>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</si>
  <si>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</si>
  <si>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</si>
  <si>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</si>
  <si>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</si>
  <si>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</si>
  <si>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</si>
  <si>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</si>
  <si>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</si>
  <si>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</si>
  <si>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</si>
  <si>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</si>
  <si>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</si>
  <si>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</si>
  <si>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</si>
  <si>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</si>
  <si>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</si>
  <si>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</si>
  <si>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</si>
  <si>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</si>
  <si>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</si>
  <si>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</si>
  <si>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</si>
  <si>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</si>
  <si>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</si>
  <si>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</si>
  <si>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</si>
  <si>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</si>
  <si>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</si>
  <si>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</si>
  <si>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</si>
  <si>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</si>
  <si>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</si>
  <si>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</si>
  <si>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</si>
  <si>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</si>
  <si>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</si>
  <si>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</si>
  <si>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</si>
  <si>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</si>
  <si>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</si>
  <si>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</si>
  <si>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</si>
  <si>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</si>
  <si>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</si>
  <si>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</si>
  <si>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</si>
  <si>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</si>
  <si>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</si>
  <si>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</si>
  <si>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</si>
  <si>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</si>
  <si>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</si>
  <si>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</si>
  <si>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</si>
  <si>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</si>
  <si>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</si>
  <si>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</si>
  <si>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</si>
  <si>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</si>
  <si>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</si>
  <si>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</si>
  <si>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</si>
  <si>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</si>
  <si>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</si>
  <si>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</si>
  <si>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</si>
  <si>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</si>
  <si>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</si>
  <si>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</si>
  <si>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</si>
  <si>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</si>
  <si>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</si>
  <si>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</si>
  <si>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</si>
  <si>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</si>
  <si>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</si>
  <si>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</si>
  <si>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</si>
  <si>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</si>
  <si>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</si>
  <si>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</si>
  <si>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</si>
  <si>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</si>
  <si>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</si>
  <si>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</si>
  <si>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</si>
  <si>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</si>
  <si>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</si>
  <si>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</si>
  <si>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</si>
  <si>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</si>
  <si>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</si>
  <si>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</si>
  <si>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</si>
  <si>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</si>
  <si>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</si>
  <si>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</si>
  <si>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</si>
  <si>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</si>
  <si>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</si>
  <si>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</si>
  <si>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</si>
  <si>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</si>
  <si>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</si>
  <si>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</si>
  <si>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</si>
  <si>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</si>
  <si>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</si>
  <si>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</si>
  <si>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</si>
  <si>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</si>
  <si>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</si>
  <si>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</si>
  <si>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</si>
  <si>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</si>
  <si>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</si>
  <si>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</si>
  <si>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</si>
  <si>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</si>
  <si>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</si>
  <si>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</si>
  <si>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</si>
  <si>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</si>
  <si>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</si>
  <si>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</si>
  <si>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</si>
  <si>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</si>
  <si>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</si>
  <si>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</si>
  <si>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</si>
  <si>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</si>
  <si>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</si>
  <si>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</si>
  <si>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</si>
  <si>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</si>
  <si>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</si>
  <si>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</si>
  <si>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</si>
  <si>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</si>
  <si>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</si>
  <si>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</si>
  <si>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</si>
  <si>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</si>
  <si>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</si>
  <si>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</si>
  <si>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</si>
  <si>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</si>
  <si>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</si>
  <si>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</si>
  <si>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</si>
  <si>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</si>
  <si>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</si>
  <si>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</si>
  <si>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</si>
  <si>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</si>
  <si>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</si>
  <si>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</si>
  <si>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</si>
  <si>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</si>
  <si>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</si>
  <si>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</si>
  <si>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</si>
  <si>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</si>
  <si>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</si>
  <si>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</si>
  <si>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</si>
  <si>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</si>
  <si>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</si>
  <si>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</si>
  <si>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</si>
  <si>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</si>
  <si>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</si>
  <si>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</si>
  <si>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</si>
  <si>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</si>
  <si>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</si>
  <si>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</si>
  <si>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</si>
  <si>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</si>
  <si>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</si>
  <si>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</si>
  <si>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</si>
  <si>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</si>
  <si>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</si>
  <si>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</si>
  <si>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</si>
  <si>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</si>
  <si>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</si>
  <si>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</si>
  <si>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</si>
  <si>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</si>
  <si>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</si>
  <si>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</si>
  <si>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</si>
  <si>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</si>
  <si>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</si>
  <si>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</si>
  <si>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</si>
  <si>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</si>
  <si>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</si>
  <si>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</si>
  <si>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</si>
  <si>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</si>
  <si>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</si>
  <si>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</si>
  <si>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</si>
  <si>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</si>
  <si>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</si>
  <si>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</si>
  <si>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</si>
  <si>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</si>
  <si>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</si>
  <si>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</si>
  <si>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</si>
  <si>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</si>
  <si>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</si>
  <si>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</si>
  <si>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</si>
  <si>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</si>
  <si>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</si>
  <si>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</si>
  <si>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</si>
  <si>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</si>
  <si>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</si>
  <si>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</si>
  <si>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</si>
  <si>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</si>
  <si>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</si>
  <si>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</si>
  <si>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</si>
  <si>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</si>
  <si>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</si>
  <si>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</si>
  <si>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</si>
  <si>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</si>
  <si>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</si>
  <si>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</si>
  <si>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</si>
  <si>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</si>
  <si>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</si>
  <si>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</si>
  <si>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</si>
  <si>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</si>
  <si>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</si>
  <si>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</si>
  <si>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</si>
  <si>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</si>
  <si>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</si>
  <si>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</si>
  <si>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</si>
  <si>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</si>
  <si>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</si>
  <si>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</si>
  <si>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</si>
  <si>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</si>
  <si>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</si>
  <si>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</si>
  <si>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</si>
  <si>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</si>
  <si>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</si>
  <si>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</si>
  <si>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</si>
  <si>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</si>
  <si>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</si>
  <si>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</si>
  <si>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</si>
  <si>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</si>
  <si>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</si>
  <si>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</si>
  <si>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</si>
  <si>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</si>
  <si>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</si>
  <si>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</si>
  <si>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</si>
  <si>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</si>
  <si>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</si>
  <si>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</si>
  <si>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</si>
  <si>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</si>
  <si>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</si>
  <si>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</si>
  <si>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</si>
  <si>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</si>
  <si>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</si>
  <si>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</si>
  <si>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</si>
  <si>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</si>
  <si>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</si>
  <si>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</si>
  <si>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</si>
  <si>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</si>
  <si>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</si>
  <si>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</si>
  <si>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</si>
  <si>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</si>
  <si>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</si>
  <si>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</si>
  <si>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</si>
  <si>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</si>
  <si>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</si>
  <si>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</si>
  <si>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</si>
  <si>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</si>
  <si>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</si>
  <si>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</si>
  <si>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</si>
  <si>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</si>
  <si>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</si>
  <si>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</si>
  <si>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</si>
  <si>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</si>
  <si>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</si>
  <si>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</si>
  <si>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</si>
  <si>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</si>
  <si>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</si>
  <si>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</si>
  <si>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</si>
  <si>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</si>
  <si>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</si>
  <si>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</si>
  <si>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</si>
  <si>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</si>
  <si>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</si>
  <si>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</si>
  <si>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</si>
  <si>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</si>
  <si>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</si>
  <si>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</si>
  <si>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</si>
  <si>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</si>
  <si>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</si>
  <si>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</si>
  <si>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</si>
  <si>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</si>
  <si>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</si>
  <si>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</si>
  <si>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</si>
  <si>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</si>
  <si>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</si>
  <si>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</si>
  <si>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</si>
  <si>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</si>
  <si>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</si>
  <si>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</si>
  <si>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</si>
  <si>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</si>
  <si>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</si>
  <si>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</si>
  <si>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</si>
  <si>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</si>
  <si>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</si>
  <si>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</si>
  <si>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</si>
  <si>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</si>
  <si>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</si>
  <si>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</si>
  <si>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</si>
  <si>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</si>
  <si>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</si>
  <si>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</si>
  <si>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</si>
  <si>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</si>
  <si>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</si>
  <si>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</si>
  <si>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</si>
  <si>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</si>
  <si>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</si>
  <si>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</si>
  <si>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</si>
  <si>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</si>
  <si>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</si>
  <si>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</si>
  <si>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</si>
  <si>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</si>
  <si>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</si>
  <si>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</si>
  <si>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</si>
  <si>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</si>
  <si>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</si>
  <si>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</si>
  <si>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</si>
  <si>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</si>
  <si>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</si>
  <si>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</si>
  <si>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</si>
  <si>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</si>
  <si>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</si>
  <si>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</si>
  <si>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</si>
  <si>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</si>
  <si>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</si>
  <si>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</si>
  <si>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</si>
  <si>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</si>
  <si>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</si>
  <si>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</si>
  <si>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</si>
  <si>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</si>
  <si>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</si>
  <si>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</si>
  <si>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</si>
  <si>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</si>
  <si>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</si>
  <si>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</si>
  <si>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</si>
  <si>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</si>
  <si>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</si>
  <si>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</si>
  <si>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</si>
  <si>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</si>
  <si>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</si>
  <si>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</si>
  <si>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</si>
  <si>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</si>
  <si>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</si>
  <si>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</si>
  <si>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</si>
  <si>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</si>
  <si>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</si>
  <si>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</si>
  <si>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</si>
  <si>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</si>
  <si>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</si>
  <si>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</si>
  <si>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</si>
  <si>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</si>
  <si>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</si>
  <si>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</si>
  <si>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</si>
  <si>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</si>
  <si>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</si>
  <si>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</si>
  <si>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</si>
  <si>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</si>
  <si>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</si>
  <si>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</si>
  <si>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</si>
  <si>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</si>
  <si>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</si>
  <si>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</si>
  <si>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</si>
  <si>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</si>
  <si>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</si>
  <si>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</si>
  <si>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</si>
  <si>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</si>
  <si>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</si>
  <si>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</si>
  <si>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</si>
  <si>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</si>
  <si>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</si>
  <si>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</si>
  <si>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</si>
  <si>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</si>
  <si>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</si>
  <si>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</si>
  <si>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</si>
  <si>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</si>
  <si>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</si>
  <si>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</si>
  <si>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</si>
  <si>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</si>
  <si>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</si>
  <si>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</si>
  <si>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</si>
  <si>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</si>
  <si>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</si>
  <si>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</si>
  <si>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</si>
  <si>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</si>
  <si>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</si>
  <si>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</si>
  <si>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</si>
  <si>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</si>
  <si>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</si>
  <si>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</si>
  <si>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</si>
  <si>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</si>
  <si>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</si>
  <si>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</si>
  <si>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</si>
  <si>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</si>
  <si>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</si>
  <si>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</si>
  <si>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</si>
  <si>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</si>
  <si>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</si>
  <si>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</si>
  <si>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</si>
  <si>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</si>
  <si>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</si>
  <si>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</si>
  <si>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</si>
  <si>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</si>
  <si>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</si>
  <si>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</si>
  <si>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</si>
  <si>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</si>
  <si>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</si>
  <si>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</si>
  <si>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</si>
  <si>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</si>
  <si>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</si>
  <si>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</si>
  <si>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</si>
  <si>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</si>
  <si>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</si>
  <si>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</si>
  <si>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</si>
  <si>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</si>
  <si>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</si>
  <si>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</si>
  <si>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</si>
  <si>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</si>
  <si>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</si>
  <si>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</si>
  <si>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</si>
  <si>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</si>
  <si>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</si>
  <si>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</si>
  <si>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</si>
  <si>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</si>
  <si>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</si>
  <si>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</si>
  <si>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</si>
  <si>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</si>
  <si>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</si>
  <si>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</si>
  <si>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</si>
  <si>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</si>
  <si>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</si>
  <si>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</si>
  <si>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</si>
  <si>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</si>
  <si>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</si>
  <si>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</si>
  <si>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</si>
  <si>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</si>
  <si>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</si>
  <si>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</si>
  <si>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</si>
  <si>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</si>
  <si>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</si>
  <si>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</si>
  <si>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</si>
  <si>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</si>
  <si>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</si>
  <si>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</si>
  <si>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</si>
  <si>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</si>
  <si>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</si>
  <si>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</si>
  <si>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</si>
  <si>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</si>
  <si>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</si>
  <si>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</si>
  <si>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</si>
  <si>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</si>
  <si>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</si>
  <si>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</si>
  <si>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</si>
  <si>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</si>
  <si>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</si>
  <si>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</si>
  <si>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</si>
  <si>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</si>
  <si>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</si>
  <si>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</si>
  <si>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</si>
  <si>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</si>
  <si>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</si>
  <si>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</si>
  <si>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</si>
  <si>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</si>
  <si>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</si>
  <si>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</si>
  <si>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</si>
  <si>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</si>
  <si>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</si>
  <si>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</si>
  <si>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</si>
  <si>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</si>
  <si>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</si>
  <si>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</si>
  <si>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</si>
  <si>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</si>
  <si>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</si>
  <si>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</si>
  <si>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</si>
  <si>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</si>
  <si>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</si>
  <si>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</si>
  <si>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</si>
  <si>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</si>
  <si>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</si>
  <si>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</si>
  <si>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</si>
  <si>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</si>
  <si>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</si>
  <si>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</si>
  <si>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</si>
  <si>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</si>
  <si>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</si>
  <si>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</si>
  <si>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</si>
  <si>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</si>
  <si>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</si>
  <si>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</si>
  <si>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</si>
  <si>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</si>
  <si>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</si>
  <si>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</si>
  <si>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</si>
  <si>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</si>
  <si>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</si>
  <si>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</si>
  <si>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</si>
  <si>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</si>
  <si>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</si>
  <si>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</si>
  <si>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</si>
  <si>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</si>
  <si>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</si>
  <si>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</si>
  <si>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</si>
  <si>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</si>
  <si>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</si>
  <si>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</si>
  <si>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</si>
  <si>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</si>
  <si>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</si>
  <si>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</si>
  <si>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</si>
  <si>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</si>
  <si>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</si>
  <si>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</si>
  <si>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</si>
  <si>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</si>
  <si>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</si>
  <si>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</si>
  <si>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</si>
  <si>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</si>
  <si>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</si>
  <si>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</si>
  <si>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</si>
  <si>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</si>
  <si>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</si>
  <si>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</si>
  <si>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</si>
  <si>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</si>
  <si>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</si>
  <si>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</si>
  <si>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</si>
  <si>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</si>
  <si>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</si>
  <si>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</si>
  <si>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</si>
  <si>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</si>
  <si>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</si>
  <si>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</si>
  <si>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</si>
  <si>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</si>
  <si>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</si>
  <si>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</si>
  <si>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</si>
  <si>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</si>
  <si>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</si>
  <si>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</si>
  <si>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</si>
  <si>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</si>
  <si>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</si>
  <si>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</si>
  <si>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</si>
  <si>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</si>
  <si>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</si>
  <si>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</si>
  <si>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</si>
  <si>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</si>
  <si>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</si>
  <si>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</si>
  <si>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</si>
  <si>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</si>
  <si>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</si>
  <si>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</si>
  <si>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</si>
  <si>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</si>
  <si>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</si>
  <si>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</si>
  <si>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</si>
  <si>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</si>
  <si>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</si>
  <si>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</si>
  <si>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</si>
  <si>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</si>
  <si>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</si>
  <si>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</si>
  <si>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</si>
  <si>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</si>
  <si>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</si>
  <si>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</si>
  <si>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</si>
  <si>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</si>
  <si>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</si>
  <si>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</si>
  <si>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</si>
  <si>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</si>
  <si>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</si>
  <si>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</si>
  <si>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</si>
  <si>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</si>
  <si>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</si>
  <si>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</si>
  <si>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</si>
  <si>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</si>
  <si>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</si>
  <si>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</si>
  <si>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</si>
  <si>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</si>
  <si>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</si>
  <si>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</si>
  <si>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</si>
  <si>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</si>
  <si>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</si>
  <si>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</si>
  <si>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</si>
  <si>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</si>
  <si>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</si>
  <si>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</si>
  <si>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</si>
  <si>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</si>
  <si>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</si>
  <si>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</si>
  <si>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</si>
  <si>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</si>
  <si>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</si>
  <si>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</si>
  <si>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</si>
  <si>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</si>
  <si>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</si>
  <si>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</si>
  <si>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</si>
  <si>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</si>
  <si>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</si>
  <si>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</si>
  <si>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</si>
  <si>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</si>
  <si>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</si>
  <si>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</si>
  <si>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</si>
  <si>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</si>
  <si>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</si>
  <si>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</si>
  <si>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</si>
  <si>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</si>
  <si>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</si>
  <si>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</si>
  <si>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</si>
  <si>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</si>
  <si>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</si>
  <si>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</si>
  <si>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</si>
  <si>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</si>
  <si>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</si>
  <si>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</si>
  <si>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</si>
  <si>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</si>
  <si>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</si>
  <si>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</si>
  <si>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</si>
  <si>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</si>
  <si>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</si>
  <si>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</si>
  <si>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</si>
  <si>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</si>
  <si>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</si>
  <si>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</si>
  <si>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</si>
  <si>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</si>
  <si>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</si>
  <si>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</si>
  <si>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</si>
  <si>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</si>
  <si>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</si>
  <si>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</si>
  <si>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</si>
  <si>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</si>
  <si>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</si>
  <si>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</si>
  <si>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</si>
  <si>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</si>
  <si>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</si>
  <si>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</si>
  <si>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</si>
  <si>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</si>
  <si>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</si>
  <si>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</si>
  <si>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</si>
  <si>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</si>
  <si>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</si>
  <si>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</si>
  <si>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</si>
  <si>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</si>
  <si>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</si>
  <si>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</si>
  <si>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</si>
  <si>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</si>
  <si>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</si>
  <si>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</si>
  <si>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</si>
  <si>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</si>
  <si>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</si>
  <si>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</si>
  <si>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</si>
  <si>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</si>
  <si>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</si>
  <si>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</si>
  <si>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</si>
  <si>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</si>
  <si>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</si>
  <si>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</si>
  <si>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</si>
  <si>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</si>
  <si>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</si>
  <si>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</si>
  <si>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</si>
  <si>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</si>
  <si>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</si>
  <si>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</si>
  <si>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</si>
  <si>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</si>
  <si>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</si>
  <si>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</si>
  <si>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</si>
  <si>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</si>
  <si>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</si>
  <si>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</si>
  <si>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</si>
  <si>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</si>
  <si>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</si>
  <si>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</si>
  <si>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</si>
  <si>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</si>
  <si>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</si>
  <si>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</si>
  <si>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</si>
  <si>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</si>
  <si>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</si>
  <si>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</si>
  <si>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</si>
  <si>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</si>
  <si>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</si>
  <si>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</si>
  <si>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</si>
  <si>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</si>
  <si>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</si>
  <si>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</si>
  <si>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</si>
  <si>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</si>
  <si>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</si>
  <si>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</si>
  <si>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</si>
  <si>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</si>
  <si>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</si>
  <si>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</si>
  <si>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</si>
  <si>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</si>
  <si>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</si>
  <si>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</si>
  <si>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</si>
  <si>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</si>
  <si>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</si>
  <si>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</si>
  <si>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</si>
  <si>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</si>
  <si>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</si>
  <si>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</si>
  <si>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</si>
  <si>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</si>
  <si>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</si>
  <si>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</si>
  <si>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</si>
  <si>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</si>
  <si>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</si>
  <si>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</si>
  <si>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</si>
  <si>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</si>
  <si>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</si>
  <si>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</si>
  <si>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</si>
  <si>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</si>
  <si>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</si>
  <si>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</si>
  <si>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</si>
  <si>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</si>
  <si>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</si>
  <si>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</si>
  <si>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</si>
  <si>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</si>
  <si>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</si>
  <si>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</si>
  <si>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</si>
  <si>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</si>
  <si>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</si>
  <si>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</si>
  <si>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</si>
  <si>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</si>
  <si>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</si>
  <si>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</si>
  <si>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</si>
  <si>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</si>
  <si>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</si>
  <si>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</si>
  <si>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</si>
  <si>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</si>
  <si>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</si>
  <si>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</si>
  <si>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</si>
  <si>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</si>
  <si>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</si>
  <si>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</si>
  <si>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</si>
  <si>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</si>
  <si>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</si>
  <si>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</si>
  <si>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</si>
  <si>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</si>
  <si>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</si>
  <si>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</si>
  <si>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</si>
  <si>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</si>
  <si>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</si>
  <si>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</si>
  <si>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</si>
  <si>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</si>
  <si>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</si>
  <si>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</si>
  <si>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</si>
  <si>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</si>
  <si>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</si>
  <si>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</si>
  <si>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</si>
  <si>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</si>
  <si>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</si>
  <si>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</si>
  <si>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</si>
  <si>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</si>
  <si>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</si>
  <si>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</si>
  <si>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</si>
  <si>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</si>
  <si>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</si>
  <si>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</si>
  <si>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</si>
  <si>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</si>
  <si>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</si>
  <si>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</si>
  <si>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</si>
  <si>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</si>
  <si>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</si>
  <si>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</si>
  <si>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</si>
  <si>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</si>
  <si>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</si>
  <si>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</si>
  <si>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</si>
  <si>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</si>
  <si>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</si>
  <si>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</si>
  <si>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</si>
  <si>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</si>
  <si>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</si>
  <si>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</si>
  <si>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</si>
  <si>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</si>
  <si>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</si>
  <si>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</si>
  <si>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</si>
  <si>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</si>
  <si>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</si>
  <si>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</si>
  <si>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</si>
  <si>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</si>
  <si>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</si>
  <si>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</si>
  <si>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</si>
  <si>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</si>
  <si>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</si>
  <si>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</si>
  <si>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</si>
  <si>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</si>
  <si>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</si>
  <si>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</si>
  <si>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</si>
  <si>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</si>
  <si>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</si>
  <si>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</si>
  <si>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</si>
  <si>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</si>
  <si>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</si>
  <si>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</si>
  <si>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</si>
  <si>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</si>
  <si>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</si>
  <si>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</si>
  <si>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</si>
  <si>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</si>
  <si>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</si>
  <si>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</si>
  <si>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</si>
  <si>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</si>
  <si>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</si>
  <si>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</si>
  <si>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</si>
  <si>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</si>
  <si>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</si>
  <si>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</si>
  <si>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</si>
  <si>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</si>
  <si>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</si>
  <si>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</si>
  <si>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</si>
  <si>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</si>
  <si>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</si>
  <si>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</si>
  <si>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</si>
  <si>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</si>
  <si>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</si>
  <si>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</si>
  <si>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</si>
  <si>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</si>
  <si>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</si>
  <si>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</si>
  <si>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</si>
  <si>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</si>
  <si>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</si>
  <si>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</si>
  <si>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</si>
  <si>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</si>
  <si>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</si>
  <si>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</si>
  <si>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</si>
  <si>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</si>
  <si>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</si>
  <si>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</si>
  <si>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</si>
  <si>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</si>
  <si>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</si>
  <si>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</si>
  <si>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</si>
  <si>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</si>
  <si>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</si>
  <si>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</si>
  <si>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</si>
  <si>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</si>
  <si>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</si>
  <si>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</si>
  <si>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</si>
  <si>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</si>
  <si>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</si>
  <si>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</si>
  <si>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</si>
  <si>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</si>
  <si>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</si>
  <si>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</si>
  <si>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</si>
  <si>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</si>
  <si>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</si>
  <si>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</si>
  <si>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</si>
  <si>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</si>
  <si>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</si>
  <si>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</si>
  <si>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</si>
  <si>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</si>
  <si>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</si>
  <si>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</si>
  <si>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</si>
  <si>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</si>
  <si>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</si>
  <si>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</si>
  <si>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</si>
  <si>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</si>
  <si>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</si>
  <si>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</si>
  <si>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</si>
  <si>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</si>
  <si>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</si>
  <si>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</si>
  <si>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</si>
  <si>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</si>
  <si>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</si>
  <si>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</si>
  <si>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</si>
  <si>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</si>
  <si>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</si>
  <si>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</si>
  <si>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</si>
  <si>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</si>
  <si>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</si>
  <si>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</si>
  <si>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</si>
  <si>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</si>
  <si>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</si>
  <si>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</si>
  <si>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</si>
  <si>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</si>
  <si>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</si>
  <si>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</si>
  <si>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</si>
  <si>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</si>
  <si>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</si>
  <si>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</si>
  <si>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</si>
  <si>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</si>
  <si>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</si>
  <si>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</si>
  <si>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</si>
  <si>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</si>
  <si>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</si>
  <si>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</si>
  <si>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</si>
  <si>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</si>
  <si>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</si>
  <si>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</si>
  <si>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</si>
  <si>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</si>
  <si>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</si>
  <si>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</si>
  <si>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</si>
  <si>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</si>
  <si>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</si>
  <si>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</si>
  <si>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</si>
  <si>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</si>
  <si>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</si>
  <si>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</si>
  <si>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</si>
  <si>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</si>
  <si>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</si>
  <si>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</si>
  <si>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</si>
  <si>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</si>
  <si>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</si>
  <si>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</si>
  <si>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</si>
  <si>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</si>
  <si>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</si>
  <si>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</si>
  <si>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</si>
  <si>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</si>
  <si>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</si>
  <si>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</si>
  <si>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</si>
  <si>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</si>
  <si>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</si>
  <si>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</si>
  <si>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</si>
  <si>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</si>
  <si>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</si>
  <si>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</si>
  <si>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</si>
  <si>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</si>
  <si>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</si>
  <si>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</si>
  <si>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</si>
  <si>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</si>
  <si>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</si>
  <si>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</si>
  <si>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</si>
  <si>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</si>
  <si>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</si>
  <si>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</si>
  <si>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</si>
  <si>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</si>
  <si>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</si>
  <si>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</si>
  <si>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</si>
  <si>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</si>
  <si>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</si>
  <si>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</si>
  <si>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</si>
  <si>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</si>
  <si>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</si>
  <si>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</si>
  <si>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</si>
  <si>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</si>
  <si>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</si>
  <si>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</si>
  <si>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</si>
  <si>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</si>
  <si>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</si>
  <si>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</si>
  <si>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</si>
  <si>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</si>
  <si>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</si>
  <si>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</si>
  <si>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</si>
  <si>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</si>
  <si>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</si>
  <si>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</si>
  <si>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</si>
  <si>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</si>
  <si>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</si>
  <si>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</si>
  <si>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</si>
  <si>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</si>
  <si>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</si>
  <si>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</si>
  <si>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</si>
  <si>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</si>
  <si>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</si>
  <si>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</si>
  <si>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</si>
  <si>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</si>
  <si>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</si>
  <si>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</si>
  <si>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</si>
  <si>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</si>
  <si>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</si>
  <si>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</si>
  <si>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</si>
  <si>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</si>
  <si>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</si>
  <si>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</si>
  <si>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</si>
  <si>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</si>
  <si>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</si>
  <si>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</si>
  <si>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</si>
  <si>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</si>
  <si>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</si>
  <si>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</si>
  <si>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</si>
  <si>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</si>
  <si>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</si>
  <si>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</si>
  <si>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</si>
  <si>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</si>
  <si>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</si>
  <si>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</si>
  <si>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</si>
  <si>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</si>
  <si>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</si>
  <si>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</si>
  <si>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</si>
  <si>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</si>
  <si>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</si>
  <si>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</si>
  <si>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</si>
  <si>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</si>
  <si>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</si>
  <si>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</si>
  <si>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</si>
  <si>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</si>
  <si>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</si>
  <si>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</si>
  <si>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</si>
  <si>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</si>
  <si>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</si>
  <si>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</si>
  <si>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</si>
  <si>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</si>
  <si>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</si>
  <si>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</si>
  <si>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</si>
  <si>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</si>
  <si>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</si>
  <si>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</si>
  <si>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</si>
  <si>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</si>
  <si>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</si>
  <si>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</si>
  <si>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</si>
  <si>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</si>
  <si>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</si>
  <si>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</si>
  <si>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</si>
  <si>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</si>
  <si>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</si>
  <si>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</si>
  <si>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</si>
  <si>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</si>
  <si>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</si>
  <si>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</si>
  <si>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</si>
  <si>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</si>
  <si>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</si>
  <si>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</si>
  <si>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</si>
  <si>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</si>
  <si>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</si>
  <si>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</si>
  <si>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</si>
  <si>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</si>
  <si>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</si>
  <si>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</si>
  <si>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</si>
  <si>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</si>
  <si>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</si>
  <si>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</si>
  <si>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</si>
  <si>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</si>
  <si>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</si>
  <si>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</si>
  <si>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</si>
  <si>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</si>
  <si>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</si>
  <si>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</si>
  <si>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</si>
  <si>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</si>
  <si>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</si>
  <si>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</si>
  <si>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</si>
  <si>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</si>
  <si>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</si>
  <si>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</si>
  <si>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</si>
  <si>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</si>
  <si>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</si>
  <si>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</si>
  <si>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</si>
  <si>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</si>
  <si>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</si>
  <si>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</si>
  <si>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</si>
  <si>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</si>
  <si>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</si>
  <si>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</si>
  <si>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</si>
  <si>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</si>
  <si>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</si>
  <si>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</si>
  <si>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</si>
  <si>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</si>
  <si>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</si>
  <si>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</si>
  <si>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</si>
  <si>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</si>
  <si>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</si>
  <si>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</si>
  <si>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</si>
  <si>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</si>
  <si>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</si>
  <si>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</si>
  <si>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</si>
  <si>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</si>
  <si>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</si>
  <si>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</si>
  <si>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</si>
  <si>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</si>
  <si>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</si>
  <si>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</si>
  <si>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</si>
  <si>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</si>
  <si>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</si>
  <si>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</si>
  <si>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</si>
  <si>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</si>
  <si>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</si>
  <si>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</si>
  <si>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</si>
  <si>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</si>
  <si>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</si>
  <si>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</si>
  <si>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</si>
  <si>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</si>
  <si>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</si>
  <si>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</si>
  <si>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</si>
  <si>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</si>
  <si>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</si>
  <si>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</si>
  <si>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</si>
  <si>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</si>
  <si>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</si>
  <si>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</si>
  <si>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</si>
  <si>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</si>
  <si>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</si>
  <si>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</si>
  <si>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</si>
  <si>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</si>
  <si>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</si>
  <si>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</si>
  <si>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</si>
  <si>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</si>
  <si>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</si>
  <si>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</si>
  <si>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</si>
  <si>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</si>
  <si>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</si>
  <si>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</si>
  <si>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</si>
  <si>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</si>
  <si>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</si>
  <si>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</si>
  <si>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</si>
  <si>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</si>
  <si>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</si>
  <si>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</si>
  <si>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</si>
  <si>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</si>
  <si>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</si>
  <si>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</si>
  <si>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</si>
  <si>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</si>
  <si>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</si>
  <si>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</si>
  <si>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</si>
  <si>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</si>
  <si>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</si>
  <si>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</si>
  <si>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</si>
  <si>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</si>
  <si>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</si>
  <si>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</si>
  <si>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</si>
  <si>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</si>
  <si>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</si>
  <si>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</si>
  <si>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</si>
  <si>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</si>
  <si>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</si>
  <si>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</si>
  <si>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</si>
  <si>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</si>
  <si>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</si>
  <si>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</si>
  <si>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</si>
  <si>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</si>
  <si>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</si>
  <si>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</si>
  <si>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</si>
  <si>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</si>
  <si>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</si>
  <si>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</si>
  <si>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</si>
  <si>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</si>
  <si>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</si>
  <si>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</si>
  <si>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</si>
  <si>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</si>
  <si>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</si>
  <si>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</si>
  <si>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</si>
  <si>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</si>
  <si>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</si>
  <si>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</si>
  <si>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</si>
  <si>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</si>
  <si>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</si>
  <si>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</si>
  <si>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</si>
  <si>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</si>
  <si>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</si>
  <si>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</si>
  <si>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</si>
  <si>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</si>
  <si>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</si>
  <si>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</si>
  <si>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</si>
  <si>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</si>
  <si>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</si>
  <si>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</si>
  <si>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</si>
  <si>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</si>
  <si>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</si>
  <si>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</si>
  <si>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</si>
  <si>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</si>
  <si>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</si>
  <si>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</si>
  <si>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</si>
  <si>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</si>
  <si>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</si>
  <si>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</si>
  <si>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</si>
  <si>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</si>
  <si>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</si>
  <si>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</si>
  <si>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</si>
  <si>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</si>
  <si>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</si>
  <si>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</si>
  <si>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</si>
  <si>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</si>
  <si>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</si>
  <si>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</si>
  <si>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</si>
  <si>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</si>
  <si>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</si>
  <si>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</si>
  <si>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</si>
  <si>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</si>
  <si>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</si>
  <si>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</si>
  <si>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</si>
  <si>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</si>
  <si>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</si>
  <si>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</si>
  <si>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</si>
  <si>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</si>
  <si>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</si>
  <si>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</si>
  <si>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</si>
  <si>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</si>
  <si>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</si>
  <si>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</si>
  <si>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</si>
  <si>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</si>
  <si>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</si>
  <si>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</si>
  <si>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</si>
  <si>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</si>
  <si>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</si>
  <si>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</si>
  <si>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</si>
  <si>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</si>
  <si>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</si>
  <si>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</si>
  <si>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</si>
  <si>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</si>
  <si>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</si>
  <si>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</si>
  <si>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</si>
  <si>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</si>
  <si>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</si>
  <si>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</si>
  <si>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</si>
  <si>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</si>
  <si>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</si>
  <si>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</si>
  <si>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</si>
  <si>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</si>
  <si>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</si>
  <si>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</si>
  <si>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</si>
  <si>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</si>
  <si>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</si>
  <si>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</si>
  <si>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</si>
  <si>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</si>
  <si>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</si>
  <si>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</si>
  <si>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</si>
  <si>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</si>
  <si>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</si>
  <si>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</si>
  <si>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</si>
  <si>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</si>
  <si>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</si>
  <si>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</si>
  <si>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</si>
  <si>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</si>
  <si>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</si>
  <si>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</si>
  <si>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</si>
  <si>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</si>
  <si>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</si>
  <si>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</si>
  <si>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</si>
  <si>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</si>
  <si>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</si>
  <si>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</si>
  <si>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</si>
  <si>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</si>
  <si>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</si>
  <si>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</si>
  <si>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</si>
  <si>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</si>
  <si>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</si>
  <si>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</si>
  <si>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</si>
  <si>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</si>
  <si>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</si>
  <si>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</si>
  <si>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</si>
  <si>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</si>
  <si>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</si>
  <si>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</si>
  <si>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</si>
  <si>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</si>
  <si>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</si>
  <si>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</si>
  <si>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</si>
  <si>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</si>
  <si>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</si>
  <si>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</si>
  <si>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</si>
  <si>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</si>
  <si>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</si>
  <si>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</si>
  <si>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</si>
  <si>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</si>
  <si>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</si>
  <si>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</si>
  <si>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</si>
  <si>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</si>
  <si>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</si>
  <si>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</si>
  <si>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</si>
  <si>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</si>
  <si>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</si>
  <si>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</si>
  <si>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</si>
  <si>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</si>
  <si>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</si>
  <si>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</si>
  <si>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</si>
  <si>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</si>
  <si>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</si>
  <si>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</si>
  <si>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</si>
  <si>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</si>
  <si>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</si>
  <si>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</si>
  <si>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</si>
  <si>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</si>
  <si>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</si>
  <si>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</si>
  <si>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</si>
  <si>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</si>
  <si>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</si>
  <si>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</si>
  <si>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</si>
  <si>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</si>
  <si>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</si>
  <si>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</si>
  <si>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</si>
  <si>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</si>
  <si>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</si>
  <si>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</si>
  <si>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</si>
  <si>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</si>
  <si>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</si>
  <si>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</si>
  <si>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</si>
  <si>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</si>
  <si>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</si>
  <si>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</si>
  <si>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</si>
  <si>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</si>
  <si>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</si>
  <si>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</si>
  <si>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</si>
  <si>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</si>
  <si>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</si>
  <si>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</si>
  <si>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</si>
  <si>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</si>
  <si>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</si>
  <si>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</si>
  <si>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</si>
  <si>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</si>
  <si>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</si>
  <si>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</si>
  <si>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</si>
  <si>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</si>
  <si>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</si>
  <si>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</si>
  <si>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</si>
  <si>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</si>
  <si>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</si>
  <si>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</si>
  <si>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</si>
  <si>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</si>
  <si>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</si>
  <si>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</si>
  <si>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</si>
  <si>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</si>
  <si>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</si>
  <si>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</si>
  <si>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</si>
  <si>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</si>
  <si>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</si>
  <si>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</si>
  <si>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</si>
  <si>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</si>
  <si>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</si>
  <si>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</si>
  <si>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</si>
  <si>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</si>
  <si>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</si>
  <si>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</si>
  <si>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</si>
  <si>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</si>
  <si>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</si>
  <si>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</si>
  <si>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</si>
  <si>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</si>
  <si>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</si>
  <si>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</si>
  <si>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</si>
  <si>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</si>
  <si>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</si>
  <si>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</si>
  <si>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</si>
  <si>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</si>
  <si>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</si>
  <si>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</si>
  <si>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</si>
  <si>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</si>
  <si>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</si>
  <si>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</si>
  <si>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</si>
  <si>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</si>
  <si>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</si>
  <si>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</si>
  <si>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</si>
  <si>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</si>
  <si>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</si>
  <si>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</si>
  <si>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</si>
  <si>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</si>
  <si>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</si>
  <si>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</si>
  <si>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</si>
  <si>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</si>
  <si>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</si>
  <si>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</si>
  <si>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</si>
  <si>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</si>
  <si>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</si>
  <si>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</si>
  <si>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</si>
  <si>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</si>
  <si>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</si>
  <si>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</si>
  <si>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</si>
  <si>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</si>
  <si>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</si>
  <si>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</si>
  <si>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</si>
  <si>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</si>
  <si>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</si>
  <si>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</si>
  <si>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</si>
  <si>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</si>
  <si>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</si>
  <si>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</si>
  <si>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</si>
  <si>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</si>
  <si>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</si>
  <si>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</si>
  <si>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</si>
  <si>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</si>
  <si>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</si>
  <si>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</si>
  <si>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</si>
  <si>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</si>
  <si>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</si>
  <si>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</si>
  <si>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</si>
  <si>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</si>
  <si>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</si>
  <si>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</si>
  <si>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</si>
  <si>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</si>
  <si>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</si>
  <si>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</si>
  <si>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</si>
  <si>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</si>
  <si>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</si>
  <si>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</si>
  <si>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</si>
  <si>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</si>
  <si>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</si>
  <si>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</si>
  <si>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</si>
  <si>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</si>
  <si>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</si>
  <si>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</si>
  <si>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</si>
  <si>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</si>
  <si>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</si>
  <si>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</si>
  <si>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</si>
  <si>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</si>
  <si>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</si>
  <si>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</si>
  <si>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</si>
  <si>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</si>
  <si>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</si>
  <si>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</si>
  <si>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</si>
  <si>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</si>
  <si>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</si>
  <si>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</si>
  <si>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</si>
  <si>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</si>
  <si>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</si>
  <si>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</si>
  <si>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</si>
  <si>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</si>
  <si>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</si>
  <si>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</si>
  <si>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</si>
  <si>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</si>
  <si>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</si>
  <si>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</si>
  <si>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</si>
  <si>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</si>
  <si>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</si>
  <si>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</si>
  <si>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</si>
  <si>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</si>
  <si>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</si>
  <si>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</si>
  <si>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</si>
  <si>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</si>
  <si>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</si>
  <si>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</si>
  <si>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</si>
  <si>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</si>
  <si>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</si>
  <si>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</si>
  <si>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</si>
  <si>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</si>
  <si>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</si>
  <si>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</si>
  <si>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</si>
  <si>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</si>
  <si>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</si>
  <si>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</si>
  <si>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</si>
  <si>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</si>
  <si>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</si>
  <si>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</si>
  <si>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</si>
  <si>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</si>
  <si>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</si>
  <si>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</si>
  <si>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</si>
  <si>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</si>
  <si>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</si>
  <si>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</si>
  <si>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</si>
  <si>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</si>
  <si>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</si>
  <si>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</si>
  <si>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</si>
  <si>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</si>
  <si>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</si>
  <si>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</si>
  <si>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</si>
  <si>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</si>
  <si>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</si>
  <si>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</si>
  <si>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</si>
  <si>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</si>
  <si>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</si>
  <si>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</si>
  <si>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</si>
  <si>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</si>
  <si>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</si>
  <si>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</si>
  <si>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</si>
  <si>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</si>
  <si>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</si>
  <si>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</si>
  <si>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</si>
  <si>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</si>
  <si>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</si>
  <si>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</si>
  <si>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</si>
  <si>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</si>
  <si>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</si>
  <si>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</si>
  <si>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</si>
  <si>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</si>
  <si>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</si>
  <si>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</si>
  <si>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</si>
  <si>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</si>
  <si>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</si>
  <si>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</si>
  <si>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</si>
  <si>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</si>
  <si>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</si>
  <si>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</si>
  <si>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</si>
  <si>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</si>
  <si>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</si>
  <si>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</si>
  <si>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</si>
  <si>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</si>
  <si>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</si>
  <si>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</si>
  <si>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</si>
  <si>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</si>
  <si>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</si>
  <si>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</si>
  <si>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</si>
  <si>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</si>
  <si>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</si>
  <si>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</si>
  <si>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</si>
  <si>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</si>
  <si>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</si>
  <si>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</si>
  <si>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</si>
  <si>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</si>
  <si>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</si>
  <si>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</si>
  <si>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</si>
  <si>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</si>
  <si>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</si>
  <si>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</si>
  <si>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</si>
  <si>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</si>
  <si>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</si>
  <si>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</si>
  <si>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</si>
  <si>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</si>
  <si>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</si>
  <si>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</si>
  <si>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</si>
  <si>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</si>
  <si>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</si>
  <si>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</si>
  <si>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</si>
  <si>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</si>
  <si>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</si>
  <si>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</si>
  <si>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</si>
  <si>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</si>
  <si>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</si>
  <si>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</si>
  <si>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</si>
  <si>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</si>
  <si>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</si>
  <si>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</si>
  <si>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</si>
  <si>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</si>
  <si>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</si>
  <si>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</si>
  <si>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</si>
  <si>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</si>
  <si>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</si>
  <si>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</si>
  <si>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</si>
  <si>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</si>
  <si>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</si>
  <si>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</si>
  <si>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</si>
  <si>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</si>
  <si>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</si>
  <si>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</si>
  <si>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</si>
  <si>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</si>
  <si>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</si>
  <si>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</si>
  <si>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</si>
  <si>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</si>
  <si>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</si>
  <si>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</si>
  <si>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</si>
  <si>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</si>
  <si>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</si>
  <si>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</si>
  <si>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</si>
  <si>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</si>
  <si>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</si>
  <si>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</si>
  <si>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</si>
  <si>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</si>
  <si>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</si>
  <si>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</si>
  <si>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</si>
  <si>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</si>
  <si>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</si>
  <si>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</si>
  <si>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</si>
  <si>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</si>
  <si>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</si>
  <si>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</si>
  <si>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</si>
  <si>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</si>
  <si>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</si>
  <si>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</si>
  <si>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</si>
  <si>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</si>
  <si>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</si>
  <si>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</si>
  <si>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</si>
  <si>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</si>
  <si>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</si>
  <si>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</si>
  <si>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</si>
  <si>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</si>
  <si>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</si>
  <si>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</si>
  <si>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</si>
  <si>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</si>
  <si>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</si>
  <si>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</si>
  <si>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</si>
  <si>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</si>
  <si>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</si>
  <si>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</si>
  <si>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</si>
  <si>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</si>
  <si>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</si>
  <si>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</si>
  <si>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</si>
  <si>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</si>
  <si>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</si>
  <si>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</si>
  <si>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</si>
  <si>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</si>
  <si>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</si>
  <si>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</si>
  <si>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</si>
  <si>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</si>
  <si>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</si>
  <si>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</si>
  <si>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</si>
  <si>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</si>
  <si>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</si>
  <si>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</si>
  <si>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</si>
  <si>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</si>
  <si>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</si>
  <si>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</si>
  <si>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</si>
  <si>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</si>
  <si>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</si>
  <si>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</si>
  <si>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</si>
  <si>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</si>
  <si>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</si>
  <si>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</si>
  <si>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</si>
  <si>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</si>
  <si>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</si>
  <si>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</si>
  <si>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</si>
  <si>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</si>
  <si>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</si>
  <si>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</si>
  <si>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</si>
  <si>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</si>
  <si>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</si>
  <si>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</si>
  <si>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</si>
  <si>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</si>
  <si>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</si>
  <si>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</si>
  <si>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</si>
  <si>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</si>
  <si>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</si>
  <si>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</si>
  <si>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</si>
  <si>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</si>
  <si>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</si>
  <si>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</si>
  <si>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</si>
  <si>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</si>
  <si>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</si>
  <si>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</si>
  <si>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</si>
  <si>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</si>
  <si>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</si>
  <si>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</si>
  <si>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</si>
  <si>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</si>
  <si>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</si>
  <si>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</si>
  <si>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</si>
  <si>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</si>
  <si>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</si>
  <si>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</si>
  <si>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</si>
  <si>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</si>
  <si>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</si>
  <si>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</si>
  <si>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</si>
  <si>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</si>
  <si>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</si>
  <si>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</si>
  <si>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</si>
  <si>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</si>
  <si>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</si>
  <si>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</si>
  <si>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</si>
  <si>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</si>
  <si>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</si>
  <si>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</si>
  <si>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</si>
  <si>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</si>
  <si>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</si>
  <si>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</si>
  <si>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</si>
  <si>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</si>
  <si>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</si>
  <si>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</si>
  <si>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</si>
  <si>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</si>
  <si>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</si>
  <si>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</si>
  <si>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</si>
  <si>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</si>
  <si>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</si>
  <si>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</si>
  <si>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</si>
  <si>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</si>
  <si>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</si>
  <si>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</si>
  <si>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</si>
  <si>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</si>
  <si>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</si>
  <si>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</si>
  <si>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</si>
  <si>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</si>
  <si>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</si>
  <si>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</si>
  <si>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</si>
  <si>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</si>
  <si>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</si>
  <si>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</si>
  <si>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</si>
  <si>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</si>
  <si>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</si>
  <si>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</si>
  <si>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</si>
  <si>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</si>
  <si>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</si>
  <si>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</si>
  <si>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</si>
  <si>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</si>
  <si>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</si>
  <si>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</si>
  <si>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</si>
  <si>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</si>
  <si>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</si>
  <si>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</si>
  <si>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</si>
  <si>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</si>
  <si>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</si>
  <si>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</si>
  <si>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</si>
  <si>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</si>
  <si>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</si>
  <si>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</si>
  <si>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</si>
  <si>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</si>
  <si>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</si>
  <si>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</si>
  <si>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</si>
  <si>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</si>
  <si>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</si>
  <si>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</si>
  <si>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</si>
  <si>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</si>
  <si>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</si>
  <si>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</si>
  <si>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</si>
  <si>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</si>
  <si>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</si>
  <si>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</si>
  <si>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</si>
  <si>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</si>
  <si>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</si>
  <si>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</si>
  <si>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</si>
  <si>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</si>
  <si>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</si>
  <si>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</si>
  <si>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</si>
  <si>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</si>
  <si>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</si>
  <si>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</si>
  <si>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</si>
  <si>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</si>
  <si>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</si>
  <si>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</si>
  <si>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</si>
  <si>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</si>
  <si>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</si>
  <si>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</si>
  <si>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</si>
  <si>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</si>
  <si>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</si>
  <si>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</si>
  <si>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</si>
  <si>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</si>
  <si>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</si>
  <si>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</si>
  <si>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</si>
  <si>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</si>
  <si>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</si>
  <si>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</si>
  <si>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</si>
  <si>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</si>
  <si>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</si>
  <si>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</si>
  <si>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</si>
  <si>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</si>
  <si>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</si>
  <si>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</si>
  <si>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</si>
  <si>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</si>
  <si>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</si>
  <si>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</si>
  <si>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</si>
  <si>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</si>
  <si>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</si>
  <si>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</si>
  <si>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</si>
  <si>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</si>
  <si>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</si>
  <si>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</si>
  <si>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</si>
  <si>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</si>
  <si>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</si>
  <si>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</si>
  <si>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</si>
  <si>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</si>
  <si>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</si>
  <si>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</si>
  <si>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</si>
  <si>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</si>
  <si>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</si>
  <si>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</si>
  <si>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</si>
  <si>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</si>
  <si>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</si>
  <si>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</si>
  <si>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</si>
  <si>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</si>
  <si>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</si>
  <si>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</si>
  <si>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</si>
  <si>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</si>
  <si>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</si>
  <si>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</si>
  <si>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</si>
  <si>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</si>
  <si>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</si>
  <si>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</si>
  <si>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</si>
  <si>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</si>
  <si>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</si>
  <si>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</si>
  <si>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</si>
  <si>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</si>
  <si>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</si>
  <si>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</si>
  <si>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</si>
  <si>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</si>
  <si>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</si>
  <si>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</si>
  <si>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</si>
  <si>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</si>
  <si>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</si>
  <si>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</si>
  <si>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</si>
  <si>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</si>
  <si>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</si>
  <si>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</si>
  <si>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</si>
  <si>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</si>
  <si>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</si>
  <si>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</si>
  <si>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</si>
  <si>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</si>
  <si>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</si>
  <si>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</si>
  <si>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</si>
  <si>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</si>
  <si>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</si>
  <si>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</si>
  <si>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</si>
  <si>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</si>
  <si>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</si>
  <si>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</si>
  <si>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</si>
  <si>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</si>
  <si>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</si>
  <si>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</si>
  <si>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</si>
  <si>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</si>
  <si>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</si>
  <si>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</si>
  <si>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</si>
  <si>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</si>
  <si>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</si>
  <si>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</si>
  <si>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</si>
  <si>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</si>
  <si>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</si>
  <si>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</si>
  <si>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</si>
  <si>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</si>
  <si>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</si>
  <si>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</si>
  <si>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</si>
  <si>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</si>
  <si>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</si>
  <si>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</si>
  <si>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</si>
  <si>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</si>
  <si>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</si>
  <si>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</si>
  <si>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</si>
  <si>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</si>
  <si>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</si>
  <si>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</si>
  <si>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</si>
  <si>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</si>
  <si>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</si>
  <si>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</si>
  <si>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</si>
  <si>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</si>
  <si>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</si>
  <si>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</si>
  <si>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</si>
  <si>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</si>
  <si>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</si>
  <si>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</si>
  <si>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</si>
  <si>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</si>
  <si>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</si>
  <si>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</si>
  <si>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</si>
  <si>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</si>
  <si>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</si>
  <si>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</si>
  <si>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</si>
  <si>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</si>
  <si>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</si>
  <si>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</si>
  <si>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</si>
  <si>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</si>
  <si>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</si>
  <si>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</si>
  <si>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</si>
  <si>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</si>
  <si>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</si>
  <si>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</si>
  <si>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</si>
  <si>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</si>
  <si>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</si>
  <si>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</si>
  <si>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</si>
  <si>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</si>
  <si>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</si>
  <si>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</si>
  <si>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</si>
  <si>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</si>
  <si>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</si>
  <si>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</si>
  <si>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</si>
  <si>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</si>
  <si>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</si>
  <si>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</si>
  <si>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</si>
  <si>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</si>
  <si>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</si>
  <si>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</si>
  <si>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</si>
  <si>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</si>
  <si>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</si>
  <si>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</si>
  <si>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</si>
  <si>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</si>
  <si>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</si>
  <si>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</si>
  <si>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</si>
  <si>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</si>
  <si>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</si>
  <si>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</si>
  <si>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</si>
  <si>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</si>
  <si>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</si>
  <si>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</si>
  <si>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</si>
  <si>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</si>
  <si>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</si>
  <si>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</si>
  <si>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</si>
  <si>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</si>
  <si>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</si>
  <si>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</si>
  <si>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</si>
  <si>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</si>
  <si>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</si>
  <si>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</si>
  <si>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</si>
  <si>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</si>
  <si>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</si>
  <si>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</si>
  <si>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</si>
  <si>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</si>
  <si>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</si>
  <si>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</si>
  <si>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</si>
  <si>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</si>
  <si>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</si>
  <si>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</si>
  <si>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</si>
  <si>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</si>
  <si>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</si>
  <si>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</si>
  <si>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</si>
  <si>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</si>
  <si>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</si>
  <si>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</si>
  <si>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</si>
  <si>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</si>
  <si>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</si>
  <si>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</si>
  <si>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</si>
  <si>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</si>
  <si>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</si>
  <si>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</si>
  <si>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</si>
  <si>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</si>
  <si>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</si>
  <si>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</si>
  <si>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</si>
  <si>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</si>
  <si>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</si>
  <si>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</si>
  <si>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</si>
  <si>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</si>
  <si>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</si>
  <si>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</si>
  <si>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</si>
  <si>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</si>
  <si>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</si>
  <si>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</si>
  <si>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</si>
  <si>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</si>
  <si>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</si>
  <si>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</si>
  <si>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</si>
  <si>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</si>
  <si>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</si>
  <si>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</si>
  <si>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</si>
  <si>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</si>
  <si>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</si>
  <si>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</si>
  <si>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</si>
  <si>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</si>
  <si>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</si>
  <si>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</si>
  <si>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</si>
  <si>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</si>
  <si>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</si>
  <si>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</si>
  <si>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</si>
  <si>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</si>
  <si>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</si>
  <si>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</si>
  <si>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</si>
  <si>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</si>
  <si>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</si>
  <si>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</si>
  <si>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</si>
  <si>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</si>
  <si>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</si>
  <si>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</si>
  <si>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</si>
  <si>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</si>
  <si>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</si>
  <si>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</si>
  <si>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</si>
  <si>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</si>
  <si>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</si>
  <si>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</si>
  <si>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</si>
  <si>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</si>
  <si>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</si>
  <si>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</si>
  <si>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</si>
  <si>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</si>
  <si>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</si>
  <si>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</si>
  <si>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</si>
  <si>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</si>
  <si>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</si>
  <si>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</si>
  <si>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</si>
  <si>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</si>
  <si>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</si>
  <si>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</si>
  <si>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</si>
  <si>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</si>
  <si>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</si>
  <si>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</si>
  <si>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</si>
  <si>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</si>
  <si>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</si>
  <si>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</si>
  <si>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</si>
  <si>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</si>
  <si>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</si>
  <si>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</si>
  <si>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</si>
  <si>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</si>
  <si>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</si>
  <si>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</si>
  <si>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</si>
  <si>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</si>
  <si>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</si>
  <si>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</si>
  <si>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</si>
  <si>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</si>
  <si>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</si>
  <si>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</si>
  <si>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</si>
  <si>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</si>
  <si>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</si>
  <si>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</si>
  <si>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</si>
  <si>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</si>
  <si>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</si>
  <si>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</si>
  <si>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</si>
  <si>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</si>
  <si>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</si>
  <si>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</si>
  <si>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</si>
  <si>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</si>
  <si>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</si>
  <si>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</si>
  <si>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</si>
  <si>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</si>
  <si>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</si>
  <si>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</si>
  <si>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</si>
  <si>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</si>
  <si>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</si>
  <si>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</si>
  <si>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</si>
  <si>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</si>
  <si>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</si>
  <si>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</si>
  <si>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</si>
  <si>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</si>
  <si>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</si>
  <si>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</si>
  <si>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</si>
  <si>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</si>
  <si>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</si>
  <si>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</si>
  <si>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</si>
  <si>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</si>
  <si>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</si>
  <si>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</si>
  <si>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</si>
  <si>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</si>
  <si>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</si>
  <si>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</si>
  <si>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</si>
  <si>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</si>
  <si>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</si>
  <si>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</si>
  <si>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</si>
  <si>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</si>
  <si>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</si>
  <si>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</si>
  <si>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</si>
  <si>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</si>
  <si>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</si>
  <si>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</si>
  <si>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</si>
  <si>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</si>
  <si>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</si>
  <si>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</si>
  <si>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</si>
  <si>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</si>
  <si>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</si>
  <si>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</si>
  <si>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</si>
  <si>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</si>
  <si>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</si>
  <si>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</si>
  <si>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</si>
  <si>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</si>
  <si>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</si>
  <si>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</si>
  <si>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</si>
  <si>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</si>
  <si>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</si>
  <si>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</si>
  <si>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</si>
  <si>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</si>
  <si>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</si>
  <si>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</si>
  <si>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</si>
  <si>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</si>
  <si>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</si>
  <si>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</si>
  <si>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</si>
  <si>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</si>
  <si>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</si>
  <si>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</si>
  <si>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</si>
  <si>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</si>
  <si>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</si>
  <si>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</si>
  <si>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</si>
  <si>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</si>
  <si>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</si>
  <si>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</si>
  <si>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</si>
  <si>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</si>
  <si>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</si>
  <si>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</si>
  <si>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</si>
  <si>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</si>
  <si>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</si>
  <si>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</si>
  <si>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</si>
  <si>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</si>
  <si>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</si>
  <si>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</si>
  <si>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</si>
  <si>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</si>
  <si>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</si>
  <si>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</si>
  <si>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</si>
  <si>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</si>
  <si>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</si>
  <si>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</si>
  <si>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</si>
  <si>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</si>
  <si>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</si>
  <si>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</si>
  <si>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</si>
  <si>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</si>
  <si>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</si>
  <si>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</si>
  <si>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</si>
  <si>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</si>
  <si>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</si>
  <si>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</si>
  <si>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</si>
  <si>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</si>
  <si>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</si>
  <si>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</si>
  <si>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</si>
  <si>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</si>
  <si>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</si>
  <si>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</si>
  <si>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</si>
  <si>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</si>
  <si>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</si>
  <si>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</si>
  <si>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</si>
  <si>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</si>
  <si>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</si>
  <si>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</si>
  <si>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</si>
  <si>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</si>
  <si>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</si>
  <si>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</si>
  <si>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</si>
  <si>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</si>
  <si>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</si>
  <si>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</si>
  <si>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</si>
  <si>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</si>
  <si>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</si>
  <si>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</si>
  <si>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</si>
  <si>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</si>
  <si>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</si>
  <si>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</si>
  <si>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</si>
  <si>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</si>
  <si>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</si>
  <si>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</si>
  <si>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</si>
  <si>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</si>
  <si>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</si>
  <si>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</si>
  <si>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</si>
  <si>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</si>
  <si>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</si>
  <si>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</si>
  <si>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</si>
  <si>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</si>
  <si>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</si>
  <si>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</si>
  <si>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</si>
  <si>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</si>
  <si>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</si>
  <si>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</si>
  <si>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</si>
  <si>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</si>
  <si>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</si>
  <si>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</si>
  <si>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</si>
  <si>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</si>
  <si>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</si>
  <si>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</si>
  <si>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</si>
  <si>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</si>
  <si>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</si>
  <si>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</si>
  <si>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</si>
  <si>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</si>
  <si>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</si>
  <si>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</si>
  <si>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</si>
  <si>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</si>
  <si>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</si>
  <si>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</si>
  <si>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</si>
  <si>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</si>
  <si>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</si>
  <si>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</si>
  <si>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</si>
  <si>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</si>
  <si>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</si>
  <si>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</si>
  <si>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</si>
  <si>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</si>
  <si>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</si>
  <si>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</si>
  <si>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</si>
  <si>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</si>
  <si>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</si>
  <si>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</si>
  <si>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</si>
  <si>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</si>
  <si>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</si>
  <si>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</si>
  <si>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</si>
  <si>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</si>
  <si>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</si>
  <si>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</si>
  <si>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</si>
  <si>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</si>
  <si>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</si>
  <si>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</si>
  <si>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</si>
  <si>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</si>
  <si>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</si>
  <si>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</si>
  <si>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</si>
  <si>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</si>
  <si>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</si>
  <si>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</si>
  <si>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</si>
  <si>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</si>
  <si>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</si>
  <si>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</si>
  <si>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</si>
  <si>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</si>
  <si>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</si>
  <si>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</si>
  <si>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</si>
  <si>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</si>
  <si>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</si>
  <si>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</si>
  <si>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</si>
  <si>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</si>
  <si>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</si>
  <si>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</si>
  <si>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</si>
  <si>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</si>
  <si>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</si>
  <si>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</si>
  <si>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</si>
  <si>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</si>
  <si>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</si>
  <si>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</si>
  <si>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</si>
  <si>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</si>
  <si>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</si>
  <si>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</si>
  <si>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</si>
  <si>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</si>
  <si>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</si>
  <si>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</si>
  <si>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</si>
  <si>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</si>
  <si>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</si>
  <si>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</si>
  <si>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</si>
  <si>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</si>
  <si>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</si>
  <si>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</si>
  <si>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</si>
  <si>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</si>
  <si>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</si>
  <si>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</si>
  <si>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</si>
  <si>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</si>
  <si>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</si>
  <si>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</si>
  <si>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</si>
  <si>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</si>
  <si>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</si>
  <si>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</si>
  <si>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</si>
  <si>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</si>
  <si>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</si>
  <si>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</si>
  <si>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</si>
  <si>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</si>
  <si>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</si>
  <si>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</si>
  <si>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</si>
  <si>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</si>
  <si>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</si>
  <si>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</si>
  <si>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</si>
  <si>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</si>
  <si>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</si>
  <si>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</si>
  <si>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</si>
  <si>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</si>
  <si>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</si>
  <si>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</si>
  <si>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</si>
  <si>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</si>
  <si>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</si>
  <si>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</si>
  <si>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</si>
  <si>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</si>
  <si>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</si>
  <si>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</si>
  <si>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</si>
  <si>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</si>
  <si>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</si>
  <si>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</si>
  <si>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</si>
  <si>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</si>
  <si>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</si>
  <si>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</si>
  <si>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</si>
  <si>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</si>
  <si>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</si>
  <si>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</si>
  <si>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</si>
  <si>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</si>
  <si>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</si>
  <si>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</si>
  <si>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</si>
  <si>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</si>
  <si>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</si>
  <si>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</si>
  <si>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</si>
  <si>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</si>
  <si>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</si>
  <si>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</si>
  <si>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</si>
  <si>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</si>
  <si>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</si>
  <si>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</si>
  <si>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</si>
  <si>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</si>
  <si>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</si>
  <si>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</si>
  <si>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</si>
  <si>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</si>
  <si>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</si>
  <si>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</si>
  <si>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</si>
  <si>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</si>
  <si>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</si>
  <si>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</si>
  <si>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</si>
  <si>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</si>
  <si>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</si>
  <si>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</si>
  <si>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</si>
  <si>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</si>
  <si>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</si>
  <si>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</si>
  <si>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</si>
  <si>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</si>
  <si>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</si>
  <si>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</si>
  <si>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</si>
  <si>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</si>
  <si>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</si>
  <si>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</si>
  <si>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</si>
  <si>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</si>
  <si>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</si>
  <si>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</si>
  <si>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</si>
  <si>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</si>
  <si>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</si>
  <si>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</si>
  <si>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</si>
  <si>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</si>
  <si>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</si>
  <si>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</si>
  <si>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</si>
  <si>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</si>
  <si>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</si>
  <si>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</si>
  <si>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</si>
  <si>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</si>
  <si>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</si>
  <si>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</si>
  <si>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</si>
  <si>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</si>
  <si>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</si>
  <si>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</si>
  <si>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</si>
  <si>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</si>
  <si>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</si>
  <si>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</si>
  <si>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</si>
  <si>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</si>
  <si>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</si>
  <si>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</si>
  <si>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</si>
  <si>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</si>
  <si>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</si>
  <si>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</si>
  <si>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</si>
  <si>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</si>
  <si>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</si>
  <si>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</si>
  <si>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</si>
  <si>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</si>
  <si>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</si>
  <si>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</si>
  <si>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</si>
  <si>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</si>
  <si>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</si>
  <si>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</si>
  <si>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</si>
  <si>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</si>
  <si>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</si>
  <si>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</si>
  <si>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</si>
  <si>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</si>
  <si>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</si>
  <si>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</si>
  <si>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</si>
  <si>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</si>
  <si>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</si>
  <si>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</si>
  <si>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</si>
  <si>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</si>
  <si>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</si>
  <si>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</si>
  <si>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</si>
  <si>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</si>
  <si>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</si>
  <si>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</si>
  <si>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</si>
  <si>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</si>
  <si>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</si>
  <si>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</si>
  <si>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</si>
  <si>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</si>
  <si>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</si>
  <si>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</si>
  <si>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</si>
  <si>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</si>
  <si>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</si>
  <si>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</si>
  <si>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</si>
  <si>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</si>
  <si>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</si>
  <si>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</si>
  <si>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</si>
  <si>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</si>
  <si>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</si>
  <si>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</si>
  <si>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</si>
  <si>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</si>
  <si>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</si>
  <si>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</si>
  <si>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</si>
  <si>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</si>
  <si>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</si>
  <si>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</si>
  <si>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</si>
  <si>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</si>
  <si>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</si>
  <si>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</si>
  <si>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</si>
  <si>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</si>
  <si>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</si>
  <si>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</si>
  <si>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</si>
  <si>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</si>
  <si>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</si>
  <si>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</si>
  <si>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</si>
  <si>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</si>
  <si>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</si>
  <si>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</si>
  <si>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</si>
  <si>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</si>
  <si>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</si>
  <si>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</si>
  <si>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</si>
  <si>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</si>
  <si>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</si>
  <si>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</si>
  <si>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</si>
  <si>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</si>
  <si>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</si>
  <si>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</si>
  <si>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</si>
  <si>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</si>
  <si>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</si>
  <si>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</si>
  <si>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</si>
  <si>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</si>
  <si>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</si>
  <si>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</si>
  <si>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</si>
  <si>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</si>
  <si>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</si>
  <si>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</si>
  <si>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</si>
  <si>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</si>
  <si>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</si>
  <si>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</si>
  <si>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</si>
  <si>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</si>
  <si>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</si>
  <si>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</si>
  <si>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</si>
  <si>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</si>
  <si>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</si>
  <si>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</si>
  <si>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</si>
  <si>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</si>
  <si>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</si>
  <si>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</si>
  <si>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</si>
  <si>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</si>
  <si>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</si>
  <si>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</si>
  <si>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</si>
  <si>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</si>
  <si>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</si>
  <si>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</si>
  <si>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</si>
  <si>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</si>
  <si>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</si>
  <si>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</si>
  <si>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</si>
  <si>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</si>
  <si>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</si>
  <si>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</si>
  <si>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</si>
  <si>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</si>
  <si>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</si>
  <si>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</si>
  <si>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</si>
  <si>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</si>
  <si>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</si>
  <si>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</si>
  <si>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</si>
  <si>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</si>
  <si>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</si>
  <si>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</si>
  <si>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</si>
  <si>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</si>
  <si>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</si>
  <si>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</si>
  <si>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</si>
  <si>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</si>
  <si>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</si>
  <si>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</si>
  <si>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</si>
  <si>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</si>
  <si>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</si>
  <si>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</si>
  <si>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</si>
  <si>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</si>
  <si>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</si>
  <si>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</si>
  <si>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</si>
  <si>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</si>
  <si>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</si>
  <si>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</si>
  <si>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</si>
  <si>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</si>
  <si>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</si>
  <si>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</si>
  <si>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</si>
  <si>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</si>
  <si>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</si>
  <si>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</si>
  <si>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</si>
  <si>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</si>
  <si>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</si>
  <si>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</si>
  <si>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</si>
  <si>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</si>
  <si>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</si>
  <si>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</si>
  <si>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</si>
  <si>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</si>
  <si>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</si>
  <si>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</si>
  <si>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</si>
  <si>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</si>
  <si>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</si>
  <si>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</si>
  <si>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</si>
  <si>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</si>
  <si>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</si>
  <si>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</si>
  <si>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</si>
  <si>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</si>
  <si>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</si>
  <si>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</si>
  <si>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</si>
  <si>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</si>
  <si>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</si>
  <si>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</si>
  <si>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</si>
  <si>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</si>
  <si>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</si>
  <si>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</si>
  <si>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</si>
  <si>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</si>
  <si>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</si>
  <si>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</si>
  <si>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</si>
  <si>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</si>
  <si>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</si>
  <si>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</si>
  <si>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</si>
  <si>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</si>
  <si>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</si>
  <si>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</si>
  <si>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</si>
  <si>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</si>
  <si>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</si>
  <si>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</si>
  <si>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</si>
  <si>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</si>
  <si>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</si>
  <si>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</si>
  <si>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</si>
  <si>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</si>
  <si>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</si>
  <si>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</si>
  <si>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</si>
  <si>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</si>
  <si>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</si>
  <si>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</si>
  <si>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</si>
  <si>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</si>
  <si>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</si>
  <si>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</si>
  <si>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</si>
  <si>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</si>
  <si>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</si>
  <si>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</si>
  <si>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</si>
  <si>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</si>
  <si>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</si>
  <si>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</si>
  <si>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</si>
  <si>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</si>
  <si>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</si>
  <si>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</si>
  <si>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</si>
  <si>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</si>
  <si>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</si>
  <si>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</si>
  <si>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</si>
  <si>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</si>
  <si>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</si>
  <si>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</si>
  <si>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</si>
  <si>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</si>
  <si>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</si>
  <si>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</si>
  <si>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</si>
  <si>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</si>
  <si>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</si>
  <si>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</si>
  <si>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</si>
  <si>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</si>
  <si>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</si>
  <si>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</si>
  <si>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</si>
  <si>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</si>
  <si>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</si>
  <si>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</si>
  <si>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</si>
  <si>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</si>
  <si>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</si>
  <si>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</si>
  <si>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</si>
  <si>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</si>
  <si>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</si>
  <si>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</si>
  <si>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</si>
  <si>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</si>
  <si>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</si>
  <si>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</si>
  <si>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</si>
  <si>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</si>
  <si>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</si>
  <si>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</si>
  <si>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</si>
  <si>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</si>
  <si>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</si>
  <si>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</si>
  <si>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</si>
  <si>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</si>
  <si>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</si>
  <si>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</si>
  <si>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</si>
  <si>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</si>
  <si>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</si>
  <si>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</si>
  <si>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</si>
  <si>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</si>
  <si>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</si>
  <si>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</si>
  <si>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</si>
  <si>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</si>
  <si>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</si>
  <si>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</si>
  <si>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</si>
  <si>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</si>
  <si>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</si>
  <si>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</si>
  <si>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</si>
  <si>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</si>
  <si>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</si>
  <si>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</si>
  <si>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</si>
  <si>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</si>
  <si>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</si>
  <si>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</si>
  <si>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</si>
  <si>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</si>
  <si>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</si>
  <si>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</si>
  <si>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</si>
  <si>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</si>
  <si>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</si>
  <si>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</si>
  <si>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</si>
  <si>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</si>
  <si>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</si>
  <si>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</si>
  <si>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</si>
  <si>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</si>
  <si>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</si>
  <si>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</si>
  <si>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</si>
  <si>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</si>
  <si>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</si>
  <si>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</si>
  <si>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</si>
  <si>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</si>
  <si>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</si>
  <si>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</si>
  <si>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</si>
  <si>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</si>
  <si>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</si>
  <si>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</si>
  <si>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</si>
  <si>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</si>
  <si>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</si>
  <si>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</si>
  <si>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</si>
  <si>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</si>
  <si>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</si>
  <si>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</si>
  <si>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</si>
  <si>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</si>
  <si>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</si>
  <si>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</si>
  <si>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</si>
  <si>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</si>
  <si>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</si>
  <si>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</si>
  <si>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</si>
  <si>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</si>
  <si>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</si>
  <si>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</si>
  <si>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</si>
  <si>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</si>
  <si>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</si>
  <si>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</si>
  <si>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</si>
  <si>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</si>
  <si>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</si>
  <si>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</si>
  <si>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</si>
  <si>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</si>
  <si>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</si>
  <si>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</si>
  <si>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</si>
  <si>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</si>
  <si>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</si>
  <si>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</si>
  <si>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</si>
  <si>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</si>
  <si>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</si>
  <si>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</si>
  <si>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</si>
  <si>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</si>
  <si>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</si>
  <si>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</si>
  <si>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</si>
  <si>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</si>
  <si>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</si>
  <si>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</si>
  <si>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</si>
  <si>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</si>
  <si>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</si>
  <si>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</si>
  <si>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</si>
  <si>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</si>
  <si>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</si>
  <si>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</si>
  <si>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</si>
  <si>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</si>
  <si>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</si>
  <si>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</si>
  <si>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</si>
  <si>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</si>
  <si>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</si>
  <si>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</si>
  <si>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</si>
  <si>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</si>
  <si>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</si>
  <si>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</si>
  <si>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</si>
  <si>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</si>
  <si>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</si>
  <si>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</si>
  <si>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</si>
  <si>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</si>
  <si>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</si>
  <si>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</si>
  <si>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</si>
  <si>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</si>
  <si>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</si>
  <si>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</si>
  <si>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</si>
  <si>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</si>
  <si>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</si>
  <si>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</si>
  <si>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</si>
  <si>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</si>
  <si>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</si>
  <si>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</si>
  <si>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</si>
  <si>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</si>
  <si>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</si>
  <si>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</si>
  <si>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</si>
  <si>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</si>
  <si>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</si>
  <si>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</si>
  <si>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</si>
  <si>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</si>
  <si>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</si>
  <si>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</si>
  <si>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</si>
  <si>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</si>
  <si>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</si>
  <si>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</si>
  <si>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</si>
  <si>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</si>
  <si>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</si>
  <si>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</si>
  <si>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</si>
  <si>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</si>
  <si>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</si>
  <si>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</si>
  <si>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</si>
  <si>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</si>
  <si>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</si>
  <si>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</si>
  <si>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</si>
  <si>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</si>
  <si>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</si>
  <si>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</si>
  <si>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</si>
  <si>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</si>
  <si>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</si>
  <si>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</si>
  <si>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</si>
  <si>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</si>
  <si>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</si>
  <si>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</si>
  <si>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</si>
  <si>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</si>
  <si>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</si>
  <si>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</si>
  <si>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</si>
  <si>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</si>
  <si>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</si>
  <si>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</si>
  <si>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</si>
  <si>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</si>
  <si>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</si>
  <si>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</si>
  <si>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</si>
  <si>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</si>
  <si>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</si>
  <si>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</si>
  <si>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</si>
  <si>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</si>
  <si>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</si>
  <si>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</si>
  <si>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</si>
  <si>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</si>
  <si>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</si>
  <si>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</si>
  <si>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</si>
  <si>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</si>
  <si>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</si>
  <si>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</si>
  <si>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</si>
  <si>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</si>
  <si>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</si>
  <si>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</si>
  <si>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</si>
  <si>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</si>
  <si>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</si>
  <si>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</si>
  <si>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</si>
  <si>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</si>
  <si>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</si>
  <si>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</si>
  <si>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</si>
  <si>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</si>
  <si>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</si>
  <si>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</si>
  <si>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</si>
  <si>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</si>
  <si>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</si>
  <si>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</si>
  <si>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</si>
  <si>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</si>
  <si>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</si>
  <si>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</si>
  <si>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</si>
  <si>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</si>
  <si>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</si>
  <si>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</si>
  <si>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</si>
  <si>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</si>
  <si>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</si>
  <si>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</si>
  <si>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</si>
  <si>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</si>
  <si>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</si>
  <si>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</si>
  <si>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</si>
  <si>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</si>
  <si>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</si>
  <si>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</si>
  <si>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</si>
  <si>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</si>
  <si>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</si>
  <si>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</si>
  <si>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</si>
  <si>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</si>
  <si>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</si>
  <si>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</si>
  <si>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</si>
  <si>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</si>
  <si>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</si>
  <si>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</si>
  <si>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</si>
  <si>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</si>
  <si>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</si>
  <si>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</si>
  <si>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</si>
  <si>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</si>
  <si>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</si>
  <si>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</si>
  <si>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</si>
  <si>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</si>
  <si>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</si>
  <si>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</si>
  <si>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</si>
  <si>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</si>
  <si>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</si>
  <si>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</si>
  <si>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</si>
  <si>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</si>
  <si>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</si>
  <si>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</si>
  <si>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</si>
  <si>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</si>
  <si>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</si>
  <si>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</si>
  <si>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</si>
  <si>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</si>
  <si>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</si>
  <si>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</si>
  <si>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</si>
  <si>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</si>
  <si>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</si>
  <si>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</si>
  <si>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</si>
  <si>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</si>
  <si>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</si>
  <si>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</si>
  <si>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</si>
  <si>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</si>
  <si>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</si>
  <si>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</si>
  <si>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</si>
  <si>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</si>
  <si>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</si>
  <si>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</si>
  <si>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</si>
  <si>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</si>
  <si>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</si>
  <si>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</si>
  <si>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</si>
  <si>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</si>
  <si>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</si>
  <si>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</si>
  <si>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</si>
  <si>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</si>
  <si>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</si>
  <si>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</si>
  <si>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</si>
  <si>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</si>
  <si>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</si>
  <si>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</si>
  <si>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</si>
  <si>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</si>
  <si>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</si>
  <si>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</si>
  <si>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</si>
  <si>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</si>
  <si>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</si>
  <si>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</si>
  <si>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</si>
  <si>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</si>
  <si>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</si>
  <si>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</si>
  <si>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</si>
  <si>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</si>
  <si>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</si>
  <si>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</si>
  <si>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</si>
  <si>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</si>
  <si>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</si>
  <si>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</si>
  <si>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</si>
  <si>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</si>
  <si>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</si>
  <si>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</si>
  <si>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</si>
  <si>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</si>
  <si>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</si>
  <si>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</si>
  <si>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</si>
  <si>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</si>
  <si>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</si>
  <si>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</si>
  <si>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</si>
  <si>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</si>
  <si>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</si>
  <si>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</si>
  <si>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</si>
  <si>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</si>
  <si>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</si>
  <si>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</si>
  <si>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</si>
  <si>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</si>
  <si>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</si>
  <si>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</si>
  <si>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</si>
  <si>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</si>
  <si>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</si>
  <si>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</si>
  <si>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</si>
  <si>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</si>
  <si>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</si>
  <si>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</si>
  <si>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</si>
  <si>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</si>
  <si>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</si>
  <si>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</si>
  <si>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</si>
  <si>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</si>
  <si>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</si>
  <si>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</si>
  <si>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</si>
  <si>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</si>
  <si>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</si>
  <si>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</si>
  <si>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</si>
  <si>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</si>
  <si>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</si>
  <si>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</si>
  <si>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</si>
  <si>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</si>
  <si>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</si>
  <si>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</si>
  <si>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</si>
  <si>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</si>
  <si>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</si>
  <si>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</si>
  <si>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</si>
  <si>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</si>
  <si>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</si>
  <si>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</si>
  <si>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</si>
  <si>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</si>
  <si>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</si>
  <si>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</si>
  <si>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</si>
  <si>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</si>
  <si>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</si>
  <si>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</si>
  <si>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</si>
  <si>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</si>
  <si>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</si>
  <si>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</si>
  <si>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</si>
  <si>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</si>
  <si>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</si>
  <si>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</si>
  <si>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</si>
  <si>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</si>
  <si>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</si>
  <si>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</si>
  <si>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</si>
  <si>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</si>
  <si>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</si>
  <si>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</si>
  <si>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</si>
  <si>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</si>
  <si>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</si>
  <si>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</si>
  <si>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</si>
  <si>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</si>
  <si>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</si>
  <si>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</si>
  <si>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</si>
  <si>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</si>
  <si>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</si>
  <si>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</si>
  <si>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</si>
  <si>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</si>
  <si>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</si>
  <si>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</si>
  <si>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</si>
  <si>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</si>
  <si>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</si>
  <si>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</si>
  <si>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</si>
  <si>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</si>
  <si>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</si>
  <si>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</si>
  <si>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</si>
  <si>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</si>
  <si>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</si>
  <si>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</si>
  <si>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</si>
  <si>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</si>
  <si>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</si>
  <si>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</si>
  <si>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</si>
  <si>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</si>
  <si>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</si>
  <si>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</si>
  <si>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</si>
  <si>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</si>
  <si>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</si>
  <si>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</si>
  <si>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</si>
  <si>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</si>
  <si>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</si>
  <si>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</si>
  <si>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</si>
  <si>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</si>
  <si>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</si>
  <si>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</si>
  <si>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</si>
  <si>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</si>
  <si>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</si>
  <si>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</si>
  <si>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</si>
  <si>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</si>
  <si>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</si>
  <si>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</si>
  <si>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</si>
  <si>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</si>
  <si>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</si>
  <si>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</si>
  <si>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</si>
  <si>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</si>
  <si>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</si>
  <si>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</si>
  <si>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</si>
  <si>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</si>
  <si>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</si>
  <si>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</si>
  <si>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</si>
  <si>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</si>
  <si>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</si>
  <si>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</si>
  <si>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</si>
  <si>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</si>
  <si>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</si>
  <si>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</si>
  <si>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</si>
  <si>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</si>
  <si>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</si>
  <si>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</si>
  <si>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</si>
  <si>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</si>
  <si>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</si>
  <si>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</si>
  <si>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</si>
  <si>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</si>
  <si>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</si>
  <si>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</si>
  <si>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</si>
  <si>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</si>
  <si>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</si>
  <si>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</si>
  <si>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</si>
  <si>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</si>
  <si>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</si>
  <si>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</si>
  <si>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</si>
  <si>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</si>
  <si>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</si>
  <si>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</si>
  <si>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</si>
  <si>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</si>
  <si>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</si>
  <si>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</si>
  <si>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</si>
  <si>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</si>
  <si>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</si>
  <si>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</si>
  <si>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</si>
  <si>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</si>
  <si>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</si>
  <si>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</si>
  <si>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</si>
  <si>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</si>
  <si>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</si>
  <si>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</si>
  <si>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</si>
  <si>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</si>
  <si>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</si>
  <si>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</si>
  <si>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</si>
  <si>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</si>
  <si>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</si>
  <si>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</si>
  <si>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</si>
  <si>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</si>
  <si>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</si>
  <si>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</si>
  <si>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</si>
  <si>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</si>
  <si>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</si>
  <si>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</si>
  <si>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</si>
  <si>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</si>
  <si>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</si>
  <si>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</si>
  <si>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</si>
  <si>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</si>
  <si>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</si>
  <si>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</si>
  <si>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</si>
  <si>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</si>
  <si>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</si>
  <si>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</si>
  <si>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</si>
  <si>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</si>
  <si>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</si>
  <si>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</si>
  <si>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</si>
  <si>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</si>
  <si>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</si>
  <si>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</si>
  <si>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</si>
  <si>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</si>
  <si>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</si>
  <si>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</si>
  <si>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</si>
  <si>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</si>
  <si>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</si>
  <si>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</si>
  <si>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</si>
  <si>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</si>
  <si>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</si>
  <si>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</si>
  <si>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</si>
  <si>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</si>
  <si>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</si>
  <si>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</si>
  <si>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</si>
  <si>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</si>
  <si>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</si>
  <si>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</si>
  <si>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</si>
  <si>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</si>
  <si>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</si>
  <si>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</si>
  <si>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</si>
  <si>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</si>
  <si>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</si>
  <si>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</si>
  <si>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</si>
  <si>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</si>
  <si>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</si>
  <si>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</si>
  <si>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</si>
  <si>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</si>
  <si>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</si>
  <si>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</si>
  <si>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</si>
  <si>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</si>
  <si>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</si>
  <si>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</si>
  <si>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</si>
  <si>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</si>
  <si>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</si>
  <si>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</si>
  <si>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</si>
  <si>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</si>
  <si>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</si>
  <si>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</si>
  <si>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</si>
  <si>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</si>
  <si>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</si>
  <si>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</si>
  <si>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</si>
  <si>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</si>
  <si>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</si>
  <si>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</si>
  <si>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</si>
  <si>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</si>
  <si>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</si>
  <si>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</si>
  <si>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</si>
  <si>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</si>
  <si>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</si>
  <si>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</si>
  <si>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</si>
  <si>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</si>
  <si>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</si>
  <si>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</si>
  <si>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</si>
  <si>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</si>
  <si>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</si>
  <si>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</si>
  <si>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</si>
  <si>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</si>
  <si>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</si>
  <si>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</si>
  <si>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</si>
  <si>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</si>
  <si>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</si>
  <si>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</si>
  <si>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</si>
  <si>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</si>
  <si>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</si>
  <si>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</si>
  <si>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</si>
  <si>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</si>
  <si>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</si>
  <si>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</si>
  <si>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</si>
  <si>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</si>
  <si>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</si>
  <si>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</si>
  <si>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</si>
  <si>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</si>
  <si>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</si>
  <si>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</si>
  <si>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</si>
  <si>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</si>
  <si>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</si>
  <si>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</si>
  <si>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</si>
  <si>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</si>
  <si>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</si>
  <si>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</si>
  <si>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</si>
  <si>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</si>
  <si>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</si>
  <si>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</si>
  <si>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</si>
  <si>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</si>
  <si>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</si>
  <si>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</si>
  <si>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</si>
  <si>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</si>
  <si>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</si>
  <si>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</si>
  <si>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</si>
  <si>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</si>
  <si>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</si>
  <si>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</si>
  <si>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</si>
  <si>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</si>
  <si>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</si>
  <si>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</si>
  <si>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</si>
  <si>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</si>
  <si>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</si>
  <si>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</si>
  <si>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</si>
  <si>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</si>
  <si>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</si>
  <si>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</si>
  <si>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</si>
  <si>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</si>
  <si>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</si>
  <si>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</si>
  <si>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</si>
  <si>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</si>
  <si>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</si>
  <si>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</si>
  <si>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</si>
  <si>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</si>
  <si>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</si>
  <si>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</si>
  <si>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</si>
  <si>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</si>
  <si>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</si>
  <si>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</si>
  <si>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</si>
  <si>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</si>
  <si>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</si>
  <si>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</si>
  <si>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</si>
  <si>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</si>
  <si>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</si>
  <si>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</si>
  <si>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</si>
  <si>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</si>
  <si>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</si>
  <si>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</si>
  <si>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</si>
  <si>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</si>
  <si>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</si>
  <si>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</si>
  <si>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</si>
  <si>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</si>
  <si>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</si>
  <si>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</si>
  <si>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</si>
  <si>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</si>
  <si>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</si>
  <si>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</si>
  <si>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</si>
  <si>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</si>
  <si>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</si>
  <si>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</si>
  <si>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</si>
  <si>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</si>
  <si>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</si>
  <si>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</si>
  <si>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</si>
  <si>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</si>
  <si>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</si>
  <si>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</si>
  <si>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</si>
  <si>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</si>
  <si>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</si>
  <si>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</si>
  <si>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</si>
  <si>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</si>
  <si>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</si>
  <si>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</si>
  <si>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</si>
  <si>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</si>
  <si>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</si>
  <si>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</si>
  <si>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</si>
  <si>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</si>
  <si>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</si>
  <si>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</si>
  <si>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</si>
  <si>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</si>
  <si>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</si>
  <si>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</si>
  <si>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</si>
  <si>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</si>
  <si>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</si>
  <si>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</si>
  <si>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</si>
  <si>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</si>
  <si>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</si>
  <si>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</si>
  <si>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</si>
  <si>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</si>
  <si>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</si>
  <si>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</si>
  <si>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</si>
  <si>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</si>
  <si>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</si>
  <si>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</si>
  <si>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</si>
  <si>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</si>
  <si>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</si>
  <si>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</si>
  <si>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</si>
  <si>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</si>
  <si>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</si>
  <si>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</si>
  <si>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</si>
  <si>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</si>
  <si>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</si>
  <si>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</si>
  <si>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</si>
  <si>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</si>
  <si>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</si>
  <si>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</si>
  <si>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</si>
  <si>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</si>
  <si>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</si>
  <si>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</si>
  <si>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</si>
  <si>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</si>
  <si>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</si>
  <si>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</si>
  <si>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</si>
  <si>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</si>
  <si>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</si>
  <si>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</si>
  <si>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</si>
  <si>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</si>
  <si>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</si>
  <si>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</si>
  <si>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</si>
  <si>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</si>
  <si>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</si>
  <si>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</si>
  <si>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</si>
  <si>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</si>
  <si>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</si>
  <si>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</si>
  <si>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</si>
  <si>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</si>
  <si>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</si>
  <si>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</si>
  <si>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</si>
  <si>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</si>
  <si>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</si>
  <si>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</si>
  <si>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</si>
  <si>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</si>
  <si>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</si>
  <si>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</si>
  <si>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</si>
  <si>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</si>
  <si>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</si>
  <si>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</si>
  <si>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</si>
  <si>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</si>
  <si>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</si>
  <si>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</si>
  <si>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</si>
  <si>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</si>
  <si>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</si>
  <si>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</si>
  <si>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</si>
  <si>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</si>
  <si>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</si>
  <si>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</si>
  <si>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</si>
  <si>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</si>
  <si>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</si>
  <si>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</si>
  <si>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</si>
  <si>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</si>
  <si>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</si>
  <si>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</si>
  <si>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</si>
  <si>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</si>
  <si>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</si>
  <si>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</si>
  <si>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</si>
  <si>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</si>
  <si>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</si>
  <si>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</si>
  <si>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</si>
  <si>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</si>
  <si>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</si>
  <si>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</si>
  <si>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</si>
  <si>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</si>
  <si>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</si>
  <si>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</si>
  <si>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</si>
  <si>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</si>
  <si>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</si>
  <si>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</si>
  <si>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</si>
  <si>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</si>
  <si>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</si>
  <si>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</si>
  <si>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</si>
  <si>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</si>
  <si>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</si>
  <si>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</si>
  <si>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</si>
  <si>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</si>
  <si>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</si>
  <si>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</si>
  <si>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</si>
  <si>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</si>
  <si>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</si>
  <si>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</si>
  <si>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</si>
  <si>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</si>
  <si>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</si>
  <si>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</si>
  <si>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</si>
  <si>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</si>
  <si>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</si>
  <si>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</si>
  <si>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</si>
  <si>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</si>
  <si>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</si>
  <si>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</si>
  <si>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</si>
  <si>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</si>
  <si>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</si>
  <si>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</si>
  <si>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</si>
  <si>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</si>
  <si>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</si>
  <si>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</si>
  <si>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</si>
  <si>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</si>
  <si>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</si>
  <si>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</si>
  <si>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</si>
  <si>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</si>
  <si>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</si>
  <si>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</si>
  <si>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</si>
  <si>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</si>
  <si>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</si>
  <si>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</si>
  <si>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</si>
  <si>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</si>
  <si>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</si>
  <si>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</si>
  <si>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</si>
  <si>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</si>
  <si>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</si>
  <si>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</si>
  <si>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</si>
  <si>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</si>
  <si>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</si>
  <si>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</si>
  <si>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</si>
  <si>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</si>
  <si>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</si>
  <si>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</si>
  <si>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</si>
  <si>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</si>
  <si>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</si>
  <si>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</si>
  <si>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</si>
  <si>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</si>
  <si>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</si>
  <si>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</si>
  <si>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</si>
  <si>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</si>
  <si>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</si>
  <si>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</si>
  <si>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</si>
  <si>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</si>
  <si>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</si>
  <si>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</si>
  <si>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</si>
  <si>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</si>
  <si>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</si>
  <si>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</si>
  <si>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</si>
  <si>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</si>
  <si>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</si>
  <si>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</si>
  <si>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</si>
  <si>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</si>
  <si>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</si>
  <si>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</si>
  <si>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</si>
  <si>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</si>
  <si>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</si>
  <si>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</si>
  <si>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</si>
  <si>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</si>
  <si>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</si>
  <si>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</si>
  <si>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</si>
  <si>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</si>
  <si>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</si>
  <si>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</si>
  <si>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</si>
  <si>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</si>
  <si>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</si>
  <si>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</si>
  <si>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</si>
  <si>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</si>
  <si>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</si>
  <si>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</si>
  <si>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</si>
  <si>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</si>
  <si>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</si>
  <si>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</si>
  <si>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</si>
  <si>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</si>
  <si>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</si>
  <si>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</si>
  <si>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</si>
  <si>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</si>
  <si>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</si>
  <si>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</si>
  <si>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</si>
  <si>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</si>
  <si>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</si>
  <si>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</si>
  <si>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</si>
  <si>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</si>
  <si>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</si>
  <si>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</si>
  <si>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</si>
  <si>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</si>
  <si>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</si>
  <si>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</si>
  <si>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</si>
  <si>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</si>
  <si>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</si>
  <si>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</si>
  <si>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</si>
  <si>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</si>
  <si>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</si>
  <si>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</si>
  <si>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</si>
  <si>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</si>
  <si>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</si>
  <si>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</si>
  <si>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</si>
  <si>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</si>
  <si>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</si>
  <si>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</si>
  <si>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</si>
  <si>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</si>
  <si>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</si>
  <si>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</si>
  <si>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</si>
  <si>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</si>
  <si>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</si>
  <si>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</si>
  <si>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</si>
  <si>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</si>
  <si>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</si>
  <si>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</si>
  <si>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</si>
  <si>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</si>
  <si>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</si>
  <si>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</si>
  <si>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</si>
  <si>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</si>
  <si>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</si>
  <si>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</si>
  <si>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</si>
  <si>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</si>
  <si>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</si>
  <si>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</si>
  <si>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</si>
  <si>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</si>
  <si>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</si>
  <si>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</si>
  <si>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</si>
  <si>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</si>
  <si>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</si>
  <si>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</si>
  <si>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</si>
  <si>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</si>
  <si>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</si>
  <si>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</si>
  <si>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</si>
  <si>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</si>
  <si>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</si>
  <si>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</si>
  <si>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</si>
  <si>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</si>
  <si>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</si>
  <si>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</si>
  <si>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</si>
  <si>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</si>
  <si>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</si>
  <si>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</si>
  <si>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</si>
  <si>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</si>
  <si>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</si>
  <si>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</si>
  <si>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</si>
  <si>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</si>
  <si>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</si>
  <si>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</si>
  <si>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</si>
  <si>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</si>
  <si>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</si>
  <si>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</si>
  <si>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</si>
  <si>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</si>
  <si>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</si>
  <si>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</si>
  <si>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</si>
  <si>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</si>
  <si>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</si>
  <si>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</si>
  <si>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</si>
  <si>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</si>
  <si>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</si>
  <si>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</si>
  <si>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</si>
  <si>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</si>
  <si>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</si>
  <si>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</si>
  <si>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</si>
  <si>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</si>
  <si>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</si>
  <si>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</si>
  <si>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</si>
  <si>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</si>
  <si>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</si>
  <si>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</si>
  <si>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</si>
  <si>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</si>
  <si>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</si>
  <si>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</si>
  <si>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</si>
  <si>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</si>
  <si>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</si>
  <si>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</si>
  <si>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</si>
  <si>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</si>
  <si>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</si>
  <si>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</si>
  <si>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</si>
  <si>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</si>
  <si>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</si>
  <si>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</si>
  <si>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</si>
  <si>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</si>
  <si>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</si>
  <si>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</si>
  <si>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</si>
  <si>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</si>
  <si>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</si>
  <si>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</si>
  <si>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</si>
  <si>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</si>
  <si>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</si>
  <si>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</si>
  <si>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</si>
  <si>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</si>
  <si>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</si>
  <si>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</si>
  <si>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</si>
  <si>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</si>
  <si>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</si>
  <si>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</si>
  <si>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</si>
  <si>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</si>
  <si>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</si>
  <si>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</si>
  <si>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</si>
  <si>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</si>
  <si>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</si>
  <si>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</si>
  <si>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</si>
  <si>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</si>
  <si>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</si>
  <si>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</si>
  <si>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</si>
  <si>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</si>
  <si>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</si>
  <si>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</si>
  <si>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</si>
  <si>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</si>
  <si>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</si>
  <si>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</si>
  <si>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</si>
  <si>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</si>
  <si>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</si>
  <si>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</si>
  <si>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</si>
  <si>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</si>
  <si>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</si>
  <si>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</si>
  <si>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</si>
  <si>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</si>
  <si>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</si>
  <si>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</si>
  <si>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</si>
  <si>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</si>
  <si>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</si>
  <si>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</si>
  <si>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</si>
  <si>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</si>
  <si>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</si>
  <si>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</si>
  <si>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</si>
  <si>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</si>
  <si>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</si>
  <si>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</si>
  <si>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</si>
  <si>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</si>
  <si>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</si>
  <si>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</si>
  <si>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</si>
  <si>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</si>
  <si>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</si>
  <si>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</si>
  <si>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</si>
  <si>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</si>
  <si>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</si>
  <si>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</si>
  <si>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</si>
  <si>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</si>
  <si>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</si>
  <si>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</si>
  <si>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</si>
  <si>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</si>
  <si>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</si>
  <si>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</si>
  <si>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</si>
  <si>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</si>
  <si>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</si>
  <si>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</si>
  <si>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</si>
  <si>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</si>
  <si>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</si>
  <si>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</si>
  <si>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</si>
  <si>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</si>
  <si>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</si>
  <si>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</si>
  <si>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</si>
  <si>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</si>
  <si>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</si>
  <si>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</si>
  <si>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</si>
  <si>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</si>
  <si>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</si>
  <si>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</si>
  <si>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</si>
  <si>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</si>
  <si>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</si>
  <si>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</si>
  <si>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</si>
  <si>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</si>
  <si>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</si>
  <si>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</si>
  <si>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</si>
  <si>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</si>
  <si>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</si>
  <si>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</si>
  <si>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</si>
  <si>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</si>
  <si>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</si>
  <si>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</si>
  <si>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</si>
  <si>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</si>
  <si>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</si>
  <si>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</si>
  <si>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</si>
  <si>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</si>
  <si>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</si>
  <si>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</si>
  <si>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</si>
  <si>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</si>
  <si>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</si>
  <si>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</si>
  <si>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</si>
  <si>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</si>
  <si>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</si>
  <si>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</si>
  <si>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</si>
  <si>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</si>
  <si>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</si>
  <si>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</si>
  <si>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</si>
  <si>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</si>
  <si>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</si>
  <si>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</si>
  <si>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</si>
  <si>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</si>
  <si>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</si>
  <si>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</si>
  <si>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</si>
  <si>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</si>
  <si>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</si>
  <si>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</si>
  <si>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</si>
  <si>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</si>
  <si>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</si>
  <si>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</si>
  <si>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</si>
  <si>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</si>
  <si>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</si>
  <si>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</si>
  <si>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</si>
  <si>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</si>
  <si>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</si>
  <si>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</si>
  <si>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</si>
  <si>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</si>
  <si>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</si>
  <si>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</si>
  <si>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</si>
  <si>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</si>
  <si>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</si>
  <si>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</si>
  <si>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</si>
  <si>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</si>
  <si>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</si>
  <si>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</si>
  <si>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</si>
  <si>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</si>
  <si>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</si>
  <si>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</si>
  <si>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</si>
  <si>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</si>
  <si>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</si>
  <si>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</si>
  <si>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</si>
  <si>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</si>
  <si>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</si>
  <si>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</si>
  <si>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</si>
  <si>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</si>
  <si>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</si>
  <si>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</si>
  <si>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</si>
  <si>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</si>
  <si>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</si>
  <si>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</si>
  <si>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</si>
  <si>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</si>
  <si>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</si>
  <si>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</si>
  <si>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</si>
  <si>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</si>
  <si>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</si>
  <si>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</si>
  <si>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</si>
  <si>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</si>
  <si>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</si>
  <si>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</si>
  <si>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</si>
  <si>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</si>
  <si>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</si>
  <si>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</si>
  <si>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</si>
  <si>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</si>
  <si>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</si>
  <si>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</si>
  <si>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</si>
  <si>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</si>
  <si>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</si>
  <si>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</si>
  <si>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</si>
  <si>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</si>
  <si>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</si>
  <si>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</si>
  <si>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</si>
  <si>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</si>
  <si>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</si>
  <si>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</si>
  <si>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</si>
  <si>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</si>
  <si>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</si>
  <si>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</si>
  <si>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</si>
  <si>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</si>
  <si>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</si>
  <si>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</si>
  <si>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</si>
  <si>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</si>
  <si>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</si>
  <si>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</si>
  <si>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</si>
  <si>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</si>
  <si>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</si>
  <si>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</si>
  <si>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</si>
  <si>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</si>
  <si>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</si>
  <si>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</si>
  <si>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</si>
  <si>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</si>
  <si>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</si>
  <si>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</si>
  <si>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</si>
  <si>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</si>
  <si>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</si>
  <si>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</si>
  <si>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</si>
  <si>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</si>
  <si>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</si>
  <si>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</si>
  <si>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</si>
  <si>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</si>
  <si>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</si>
  <si>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</si>
  <si>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</si>
  <si>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</si>
  <si>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</si>
  <si>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</si>
  <si>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</si>
  <si>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</si>
  <si>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</si>
  <si>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</si>
  <si>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</si>
  <si>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</si>
  <si>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</si>
  <si>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</si>
  <si>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</si>
  <si>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</si>
  <si>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</si>
  <si>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</si>
  <si>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</si>
  <si>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</si>
  <si>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</si>
  <si>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</si>
  <si>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</si>
  <si>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</si>
  <si>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</si>
  <si>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</si>
  <si>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</si>
  <si>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</si>
  <si>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</si>
  <si>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</si>
  <si>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</si>
  <si>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</si>
  <si>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</si>
  <si>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</si>
  <si>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</si>
  <si>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</si>
  <si>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</si>
  <si>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</si>
  <si>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</si>
  <si>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</si>
  <si>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</si>
  <si>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</si>
  <si>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</si>
  <si>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</si>
  <si>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</si>
  <si>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</si>
  <si>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</si>
  <si>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</si>
  <si>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</si>
  <si>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</si>
  <si>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</si>
  <si>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</si>
  <si>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</si>
  <si>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</si>
  <si>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</si>
  <si>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</si>
  <si>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</si>
  <si>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</si>
  <si>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</si>
  <si>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</si>
  <si>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</si>
  <si>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</si>
  <si>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</si>
  <si>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</si>
  <si>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</si>
  <si>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</si>
  <si>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</si>
  <si>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</si>
  <si>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</si>
  <si>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</si>
  <si>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</si>
  <si>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</si>
  <si>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</si>
  <si>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</si>
  <si>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</si>
  <si>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</si>
  <si>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</si>
  <si>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</si>
  <si>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</si>
  <si>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</si>
  <si>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</si>
  <si>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</si>
  <si>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</si>
  <si>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</si>
  <si>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</si>
  <si>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</si>
  <si>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</si>
  <si>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</si>
  <si>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</si>
  <si>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</si>
  <si>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</si>
  <si>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</si>
  <si>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</si>
  <si>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</si>
  <si>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</si>
  <si>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</si>
  <si>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</si>
  <si>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</si>
  <si>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</si>
  <si>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</si>
  <si>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</si>
  <si>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</si>
  <si>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</si>
  <si>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</si>
  <si>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</si>
  <si>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</si>
  <si>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</si>
  <si>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</si>
  <si>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</si>
  <si>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</si>
  <si>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</si>
  <si>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</si>
  <si>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</si>
  <si>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</si>
  <si>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</si>
  <si>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</si>
  <si>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</si>
  <si>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</si>
  <si>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</si>
  <si>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</si>
  <si>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</si>
  <si>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</si>
  <si>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</si>
  <si>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</si>
  <si>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</si>
  <si>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</si>
  <si>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</si>
  <si>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</si>
  <si>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</si>
  <si>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</si>
  <si>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</si>
  <si>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</si>
  <si>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</si>
  <si>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</si>
  <si>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</si>
  <si>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</si>
  <si>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</si>
  <si>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</si>
  <si>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</si>
  <si>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</si>
  <si>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</si>
  <si>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</si>
  <si>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</si>
  <si>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</si>
  <si>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</si>
  <si>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</si>
  <si>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</si>
  <si>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</si>
  <si>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</si>
  <si>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</si>
  <si>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</si>
  <si>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</si>
  <si>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</si>
  <si>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</si>
  <si>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</si>
  <si>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</si>
  <si>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</si>
  <si>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</si>
  <si>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</si>
  <si>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</si>
  <si>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</si>
  <si>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</si>
  <si>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</si>
  <si>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</si>
  <si>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</si>
  <si>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</si>
  <si>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</si>
  <si>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</si>
  <si>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</si>
  <si>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</si>
  <si>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</si>
  <si>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</si>
  <si>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</si>
  <si>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</si>
  <si>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</si>
  <si>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</si>
  <si>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</si>
  <si>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</si>
  <si>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</si>
  <si>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</si>
  <si>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</si>
  <si>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</si>
  <si>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</si>
  <si>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</si>
  <si>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</si>
  <si>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</si>
  <si>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</si>
  <si>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</si>
  <si>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</si>
  <si>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</si>
  <si>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</si>
  <si>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</si>
  <si>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</si>
  <si>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</si>
  <si>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</si>
  <si>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</si>
  <si>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</si>
  <si>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</si>
  <si>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</si>
  <si>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</si>
  <si>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</si>
  <si>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</si>
  <si>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</si>
  <si>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</si>
  <si>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</si>
  <si>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</si>
  <si>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</si>
  <si>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</si>
  <si>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</si>
  <si>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</si>
  <si>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</si>
  <si>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</si>
  <si>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</si>
  <si>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</si>
  <si>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</si>
  <si>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</si>
  <si>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</si>
  <si>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</si>
  <si>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</si>
  <si>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</si>
  <si>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</si>
  <si>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</si>
  <si>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</si>
  <si>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</si>
  <si>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</si>
  <si>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</si>
  <si>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</si>
  <si>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</si>
  <si>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</si>
  <si>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</si>
  <si>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</si>
  <si>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</si>
  <si>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</si>
  <si>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</si>
  <si>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</si>
  <si>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</si>
  <si>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</si>
  <si>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</si>
  <si>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</si>
  <si>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</si>
  <si>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</si>
  <si>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</si>
  <si>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</si>
  <si>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</si>
  <si>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</si>
  <si>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</si>
  <si>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</si>
  <si>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</si>
  <si>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</si>
  <si>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</si>
  <si>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</si>
  <si>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</si>
  <si>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</si>
  <si>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</si>
  <si>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</si>
  <si>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</si>
  <si>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</si>
  <si>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</si>
  <si>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</si>
  <si>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</si>
  <si>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</si>
  <si>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</si>
  <si>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</si>
  <si>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</si>
  <si>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</si>
  <si>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</si>
  <si>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</si>
  <si>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</si>
  <si>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</si>
  <si>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</si>
  <si>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</si>
  <si>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</si>
  <si>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</si>
  <si>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</si>
  <si>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</si>
  <si>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</si>
  <si>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</si>
  <si>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</si>
  <si>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</si>
  <si>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</si>
  <si>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</si>
  <si>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</si>
  <si>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</si>
  <si>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</si>
  <si>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</si>
  <si>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</si>
  <si>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</si>
  <si>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</si>
  <si>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</si>
  <si>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</si>
  <si>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</si>
  <si>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</si>
  <si>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</si>
  <si>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</si>
  <si>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</si>
  <si>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</si>
  <si>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</si>
  <si>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</si>
  <si>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</si>
  <si>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</si>
  <si>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</si>
  <si>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</si>
  <si>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</si>
  <si>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</si>
  <si>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</si>
  <si>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</si>
  <si>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</si>
  <si>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</si>
  <si>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</si>
  <si>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</si>
  <si>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</si>
  <si>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</si>
  <si>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</si>
  <si>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</si>
  <si>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</si>
  <si>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</si>
  <si>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</si>
  <si>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</si>
  <si>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</si>
  <si>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</si>
  <si>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</si>
  <si>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</si>
  <si>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</si>
  <si>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</si>
  <si>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</si>
  <si>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</si>
  <si>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</si>
  <si>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</si>
  <si>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</si>
  <si>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</si>
  <si>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</si>
  <si>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</si>
  <si>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</si>
  <si>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</si>
  <si>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</si>
  <si>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</si>
  <si>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</si>
  <si>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</si>
  <si>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</si>
  <si>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</si>
  <si>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</si>
  <si>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</si>
  <si>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</si>
  <si>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</si>
  <si>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</si>
  <si>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</si>
  <si>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</si>
  <si>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</si>
  <si>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</si>
  <si>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</si>
  <si>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</si>
  <si>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</si>
  <si>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</si>
  <si>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</si>
  <si>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</si>
  <si>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</si>
  <si>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</si>
  <si>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</si>
  <si>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</si>
  <si>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</si>
  <si>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</si>
  <si>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</si>
  <si>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</si>
  <si>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</si>
  <si>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</si>
  <si>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</si>
  <si>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</si>
  <si>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</si>
  <si>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</si>
  <si>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</si>
  <si>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</si>
  <si>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</si>
  <si>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</si>
  <si>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</si>
  <si>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</si>
  <si>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</si>
  <si>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</si>
  <si>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</si>
  <si>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</si>
  <si>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</si>
  <si>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</si>
  <si>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</si>
  <si>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</si>
  <si>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</si>
  <si>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</si>
  <si>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</si>
  <si>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</si>
  <si>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</si>
  <si>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</si>
  <si>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</si>
  <si>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</si>
  <si>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</si>
  <si>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</si>
  <si>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</si>
  <si>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</si>
  <si>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</si>
  <si>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</si>
  <si>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</si>
  <si>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</si>
  <si>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</si>
  <si>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</si>
  <si>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</si>
  <si>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</si>
  <si>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</si>
  <si>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</si>
  <si>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</si>
  <si>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</si>
  <si>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</si>
  <si>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</si>
  <si>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</si>
  <si>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</si>
  <si>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</si>
  <si>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</si>
  <si>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</si>
  <si>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</si>
  <si>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</si>
  <si>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</si>
  <si>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</si>
  <si>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</si>
  <si>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</si>
  <si>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</si>
  <si>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</si>
  <si>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</si>
  <si>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</si>
  <si>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</si>
  <si>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</si>
  <si>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</si>
  <si>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</si>
  <si>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</si>
  <si>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</si>
  <si>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</si>
  <si>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</si>
  <si>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</si>
  <si>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</si>
  <si>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</si>
  <si>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</si>
  <si>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</si>
  <si>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</si>
  <si>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</si>
  <si>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</si>
  <si>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</si>
  <si>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</si>
  <si>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</si>
  <si>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</si>
  <si>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</si>
  <si>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</si>
  <si>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</si>
  <si>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</si>
  <si>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</si>
  <si>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</si>
  <si>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</si>
  <si>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</si>
  <si>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</si>
  <si>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</si>
  <si>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</si>
  <si>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</si>
  <si>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</si>
  <si>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</si>
  <si>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</si>
  <si>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</si>
  <si>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</si>
  <si>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</si>
  <si>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</si>
  <si>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</si>
  <si>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</si>
  <si>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</si>
  <si>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</si>
  <si>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</si>
  <si>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</si>
  <si>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</si>
  <si>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</si>
  <si>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</si>
  <si>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</si>
  <si>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</si>
  <si>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</si>
  <si>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</si>
  <si>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</si>
  <si>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</si>
  <si>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</si>
  <si>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</si>
  <si>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</si>
  <si>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</si>
  <si>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</si>
  <si>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</si>
  <si>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</si>
  <si>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</si>
  <si>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</si>
  <si>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</si>
  <si>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</si>
  <si>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</si>
  <si>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</si>
  <si>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</si>
  <si>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</si>
  <si>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</si>
  <si>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</si>
  <si>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</si>
  <si>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</si>
  <si>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</si>
  <si>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</si>
  <si>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</si>
  <si>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</si>
  <si>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</si>
  <si>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</si>
  <si>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</si>
  <si>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</si>
  <si>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</si>
  <si>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</si>
  <si>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</si>
  <si>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</si>
  <si>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</si>
  <si>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</si>
  <si>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</si>
  <si>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</si>
  <si>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</si>
  <si>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</si>
  <si>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</si>
  <si>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</si>
  <si>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</si>
  <si>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</si>
  <si>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</si>
  <si>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</si>
  <si>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</si>
  <si>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</si>
  <si>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</si>
  <si>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</si>
  <si>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</si>
  <si>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</si>
  <si>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</si>
  <si>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</si>
  <si>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</si>
  <si>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</si>
  <si>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</si>
  <si>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</si>
  <si>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</si>
  <si>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</si>
  <si>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</si>
  <si>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</si>
  <si>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</si>
  <si>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</si>
  <si>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</si>
  <si>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</si>
  <si>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</si>
  <si>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</si>
  <si>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</si>
  <si>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</si>
  <si>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</si>
  <si>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</si>
  <si>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</si>
  <si>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</si>
  <si>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</si>
  <si>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</si>
  <si>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</si>
  <si>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</si>
  <si>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</si>
  <si>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</si>
  <si>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</si>
  <si>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</si>
  <si>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</si>
  <si>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</si>
  <si>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</si>
  <si>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</si>
  <si>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</si>
  <si>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</si>
  <si>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</si>
  <si>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</si>
  <si>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</si>
  <si>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</si>
  <si>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</si>
  <si>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</si>
  <si>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</si>
  <si>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</si>
  <si>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</si>
  <si>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</si>
  <si>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</si>
  <si>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</si>
  <si>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</si>
  <si>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</si>
  <si>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</si>
  <si>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</si>
  <si>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</si>
  <si>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</si>
  <si>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</si>
  <si>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</si>
  <si>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</si>
  <si>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</si>
  <si>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</si>
  <si>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</si>
  <si>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</si>
  <si>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</si>
  <si>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</si>
  <si>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</si>
  <si>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</si>
  <si>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</si>
  <si>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</si>
  <si>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</si>
  <si>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</si>
  <si>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</si>
  <si>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</si>
  <si>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</si>
  <si>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</si>
  <si>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</si>
  <si>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</si>
  <si>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</si>
  <si>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</si>
  <si>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</si>
  <si>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</si>
  <si>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</si>
  <si>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</si>
  <si>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</si>
  <si>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</si>
  <si>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</si>
  <si>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</si>
  <si>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</si>
  <si>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</si>
  <si>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</si>
  <si>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</si>
  <si>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</si>
  <si>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</si>
  <si>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</si>
  <si>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</si>
  <si>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</si>
  <si>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</si>
  <si>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</si>
  <si>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</si>
  <si>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</si>
  <si>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</si>
  <si>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</si>
  <si>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</si>
  <si>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</si>
  <si>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</si>
  <si>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</si>
  <si>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</si>
  <si>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</si>
  <si>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</si>
  <si>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</si>
  <si>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</si>
  <si>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</si>
  <si>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</si>
  <si>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</si>
  <si>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</si>
  <si>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</si>
  <si>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</si>
  <si>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</si>
  <si>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</si>
  <si>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</si>
  <si>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</si>
  <si>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</si>
  <si>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</si>
  <si>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</si>
  <si>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</si>
  <si>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</si>
  <si>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</si>
  <si>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</si>
  <si>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</si>
  <si>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</si>
  <si>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</si>
  <si>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</si>
  <si>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</si>
  <si>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</si>
  <si>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</si>
  <si>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</si>
  <si>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</si>
  <si>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</si>
  <si>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</si>
  <si>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</si>
  <si>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</si>
  <si>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</si>
  <si>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</si>
  <si>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</si>
  <si>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</si>
  <si>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</si>
  <si>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</si>
  <si>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</si>
  <si>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</si>
  <si>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</si>
  <si>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</si>
  <si>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</si>
  <si>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</si>
  <si>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</si>
  <si>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</si>
  <si>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</si>
  <si>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</si>
  <si>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</si>
  <si>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</si>
  <si>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</si>
  <si>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</si>
  <si>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</si>
  <si>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</si>
  <si>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</si>
  <si>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</si>
  <si>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</si>
  <si>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</si>
  <si>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</si>
  <si>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</si>
  <si>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</si>
  <si>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</si>
  <si>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</si>
  <si>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</si>
  <si>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</si>
  <si>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</si>
  <si>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</si>
  <si>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</si>
  <si>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</si>
  <si>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</si>
  <si>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</si>
  <si>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</si>
  <si>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</si>
  <si>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</si>
  <si>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</si>
  <si>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</si>
  <si>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</si>
  <si>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</si>
  <si>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</si>
  <si>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</si>
  <si>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</si>
  <si>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</si>
  <si>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</si>
  <si>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</si>
  <si>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</si>
  <si>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</si>
  <si>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</si>
  <si>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</si>
  <si>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</si>
  <si>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</si>
  <si>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</si>
  <si>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</si>
  <si>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</si>
  <si>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</si>
  <si>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</si>
  <si>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</si>
  <si>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</si>
  <si>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</si>
  <si>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</si>
  <si>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</si>
  <si>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</si>
  <si>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</si>
  <si>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</si>
  <si>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</si>
  <si>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</si>
  <si>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</si>
  <si>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</si>
  <si>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</si>
  <si>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</si>
  <si>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</si>
  <si>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</si>
  <si>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</si>
  <si>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</si>
  <si>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</si>
  <si>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</si>
  <si>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</si>
  <si>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</si>
  <si>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</si>
  <si>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</si>
  <si>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</si>
  <si>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</si>
  <si>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</si>
  <si>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</si>
  <si>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</si>
  <si>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</si>
  <si>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</si>
  <si>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</si>
  <si>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</si>
  <si>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</si>
  <si>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</si>
  <si>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</si>
  <si>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</si>
  <si>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</si>
  <si>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</si>
  <si>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</si>
  <si>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</si>
  <si>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</si>
  <si>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</si>
  <si>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</si>
  <si>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</si>
  <si>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</si>
  <si>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</si>
  <si>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</si>
  <si>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</si>
  <si>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</si>
  <si>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</si>
  <si>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</si>
  <si>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</si>
  <si>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</si>
  <si>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</si>
  <si>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</si>
  <si>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</si>
  <si>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</si>
  <si>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</si>
  <si>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</si>
  <si>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</si>
  <si>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</si>
  <si>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</si>
  <si>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</si>
  <si>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</si>
  <si>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</si>
  <si>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</si>
  <si>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</si>
  <si>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</si>
  <si>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</si>
  <si>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</si>
  <si>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</si>
  <si>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</si>
  <si>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</si>
  <si>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</si>
  <si>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</si>
  <si>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</si>
  <si>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</si>
  <si>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</si>
  <si>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</si>
  <si>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</si>
  <si>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</si>
  <si>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</si>
  <si>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</si>
  <si>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</si>
  <si>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</si>
  <si>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</si>
  <si>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</si>
  <si>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</si>
  <si>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</si>
  <si>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</si>
  <si>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</si>
  <si>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</si>
  <si>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</si>
  <si>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</si>
  <si>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</si>
  <si>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</si>
  <si>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</si>
  <si>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</si>
  <si>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</si>
  <si>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</si>
  <si>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</si>
  <si>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</si>
  <si>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</si>
  <si>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</si>
  <si>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</si>
  <si>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</si>
  <si>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</si>
  <si>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</si>
  <si>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</si>
  <si>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</si>
  <si>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</si>
  <si>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</si>
  <si>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</si>
  <si>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</si>
  <si>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</si>
  <si>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</si>
  <si>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</si>
  <si>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</si>
  <si>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</si>
  <si>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</si>
  <si>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</si>
  <si>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</si>
  <si>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</si>
  <si>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</si>
  <si>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</si>
  <si>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</si>
  <si>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</si>
  <si>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</si>
  <si>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</si>
  <si>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</si>
  <si>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</si>
  <si>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</si>
  <si>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</si>
  <si>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</si>
  <si>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</si>
  <si>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</si>
  <si>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</si>
  <si>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</si>
  <si>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</si>
  <si>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</si>
  <si>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</si>
  <si>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</si>
  <si>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</si>
  <si>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</si>
  <si>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</si>
  <si>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</si>
  <si>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</si>
  <si>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</si>
  <si>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</si>
  <si>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</si>
  <si>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</si>
  <si>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</si>
  <si>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</si>
  <si>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</si>
  <si>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</si>
  <si>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</si>
  <si>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</si>
  <si>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</si>
  <si>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</si>
  <si>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</si>
  <si>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</si>
  <si>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</si>
  <si>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</si>
  <si>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</si>
  <si>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</si>
  <si>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</si>
  <si>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</si>
  <si>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</si>
  <si>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</si>
  <si>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</si>
  <si>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</si>
  <si>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</si>
  <si>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</si>
  <si>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</si>
  <si>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</si>
  <si>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</si>
  <si>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</si>
  <si>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</si>
  <si>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</si>
  <si>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</si>
  <si>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</si>
  <si>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</si>
  <si>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</si>
  <si>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</si>
  <si>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</si>
  <si>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</si>
  <si>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</si>
  <si>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</si>
  <si>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</si>
  <si>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</si>
  <si>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</si>
  <si>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</si>
  <si>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</si>
  <si>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</si>
  <si>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</si>
  <si>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</si>
  <si>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</si>
  <si>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</si>
  <si>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</si>
  <si>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</si>
  <si>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</si>
  <si>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</si>
  <si>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</si>
  <si>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</si>
  <si>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</si>
  <si>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</si>
  <si>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</si>
  <si>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</si>
  <si>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</si>
  <si>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</si>
  <si>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</si>
  <si>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</si>
  <si>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</si>
  <si>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</si>
  <si>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</si>
  <si>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</si>
  <si>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</si>
  <si>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</si>
  <si>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</si>
  <si>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</si>
  <si>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</si>
  <si>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</si>
  <si>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</si>
  <si>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</si>
  <si>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</si>
  <si>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</si>
  <si>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</si>
  <si>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</si>
  <si>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</si>
  <si>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</si>
  <si>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</si>
  <si>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</si>
  <si>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</si>
  <si>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</si>
  <si>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</si>
  <si>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</si>
  <si>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</si>
  <si>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</si>
  <si>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</si>
  <si>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</si>
  <si>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</si>
  <si>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</si>
  <si>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</si>
  <si>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</si>
  <si>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</si>
  <si>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</si>
  <si>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</si>
  <si>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</si>
  <si>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</si>
  <si>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</si>
  <si>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</si>
  <si>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</si>
  <si>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</si>
  <si>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</si>
  <si>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</si>
  <si>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</si>
  <si>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</si>
  <si>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</si>
  <si>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</si>
  <si>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</si>
  <si>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</si>
  <si>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</si>
  <si>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</si>
  <si>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</si>
  <si>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</si>
  <si>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</si>
  <si>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</si>
  <si>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</si>
  <si>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</si>
  <si>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</si>
  <si>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</si>
  <si>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</si>
  <si>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</si>
  <si>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</si>
  <si>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</si>
  <si>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</si>
  <si>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</si>
  <si>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</si>
  <si>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</si>
  <si>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</si>
  <si>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</si>
  <si>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</si>
  <si>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</si>
  <si>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</si>
  <si>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</si>
  <si>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</si>
  <si>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</si>
  <si>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</si>
  <si>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</si>
  <si>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</si>
  <si>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</si>
  <si>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</si>
  <si>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</si>
  <si>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</si>
  <si>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</si>
  <si>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</si>
  <si>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</si>
  <si>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</si>
  <si>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</si>
  <si>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</si>
  <si>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</si>
  <si>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</si>
  <si>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</si>
  <si>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</si>
  <si>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</si>
  <si>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</si>
  <si>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</si>
  <si>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</si>
  <si>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</si>
  <si>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</si>
  <si>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</si>
  <si>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</si>
  <si>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</si>
  <si>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</si>
  <si>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</si>
  <si>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</si>
  <si>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</si>
  <si>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</si>
  <si>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</si>
  <si>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</si>
  <si>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</si>
  <si>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</si>
  <si>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</si>
  <si>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</si>
  <si>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</si>
  <si>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</si>
  <si>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</si>
  <si>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</si>
  <si>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</si>
  <si>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</si>
  <si>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</si>
  <si>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</si>
  <si>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</si>
  <si>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</si>
  <si>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</si>
  <si>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</si>
  <si>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</si>
  <si>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</si>
  <si>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</si>
  <si>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</si>
  <si>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</si>
  <si>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</si>
  <si>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</si>
  <si>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</si>
  <si>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</si>
  <si>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</si>
  <si>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</si>
  <si>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</si>
  <si>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</si>
  <si>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</si>
  <si>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</si>
  <si>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</si>
  <si>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</si>
  <si>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</si>
  <si>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</si>
  <si>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</si>
  <si>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</si>
  <si>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</si>
  <si>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</si>
  <si>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</si>
  <si>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</si>
  <si>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</si>
  <si>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</si>
  <si>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</si>
  <si>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</si>
  <si>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</si>
  <si>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</si>
  <si>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</si>
  <si>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</si>
  <si>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</si>
  <si>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</si>
  <si>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</si>
  <si>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</si>
  <si>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</si>
  <si>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</si>
  <si>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</si>
  <si>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</si>
  <si>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</si>
  <si>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</si>
  <si>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</si>
  <si>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</si>
  <si>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</si>
  <si>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</si>
  <si>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</si>
  <si>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</si>
  <si>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</si>
  <si>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</si>
  <si>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</si>
  <si>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</si>
  <si>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</si>
  <si>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</si>
  <si>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</si>
  <si>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</si>
  <si>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</si>
  <si>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</si>
  <si>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</si>
  <si>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</si>
  <si>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</si>
  <si>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</si>
  <si>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</si>
  <si>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</si>
  <si>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</si>
  <si>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</si>
  <si>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</si>
  <si>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</si>
  <si>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</si>
  <si>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</si>
  <si>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</si>
  <si>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</si>
  <si>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</si>
  <si>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</si>
  <si>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</si>
  <si>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</si>
  <si>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</si>
  <si>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</si>
  <si>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</si>
  <si>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</si>
  <si>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</si>
  <si>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</si>
  <si>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</si>
  <si>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</si>
  <si>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</si>
  <si>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</si>
  <si>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</si>
  <si>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</si>
  <si>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</si>
  <si>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</si>
  <si>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</si>
  <si>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</si>
  <si>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</si>
  <si>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</si>
  <si>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</si>
  <si>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</si>
  <si>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</si>
  <si>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</si>
  <si>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</si>
  <si>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</si>
  <si>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</si>
  <si>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</si>
  <si>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</si>
  <si>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</si>
  <si>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</si>
  <si>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</si>
  <si>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</si>
  <si>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</si>
  <si>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</si>
  <si>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</si>
  <si>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</si>
  <si>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</si>
  <si>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</si>
  <si>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</si>
  <si>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</si>
  <si>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</si>
  <si>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</si>
  <si>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</si>
  <si>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</si>
  <si>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</si>
  <si>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</si>
  <si>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</si>
  <si>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</si>
  <si>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</si>
  <si>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</si>
  <si>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</si>
  <si>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</si>
  <si>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</si>
  <si>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</si>
  <si>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</si>
  <si>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</si>
  <si>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</si>
  <si>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</si>
  <si>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</si>
  <si>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</si>
  <si>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</si>
  <si>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</si>
  <si>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</si>
  <si>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</si>
  <si>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</si>
  <si>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</si>
  <si>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</si>
  <si>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</si>
  <si>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</si>
  <si>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</si>
  <si>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</si>
  <si>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</si>
  <si>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</si>
  <si>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</si>
  <si>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</si>
  <si>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</si>
  <si>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</si>
  <si>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</si>
  <si>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</si>
  <si>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</si>
  <si>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</si>
  <si>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</si>
  <si>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</si>
  <si>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</si>
  <si>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</si>
  <si>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</si>
  <si>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</si>
  <si>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</si>
  <si>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</si>
  <si>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</si>
  <si>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</si>
  <si>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</si>
  <si>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</si>
  <si>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</si>
  <si>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</si>
  <si>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</si>
  <si>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</si>
  <si>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</si>
  <si>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</si>
  <si>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</si>
  <si>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</si>
  <si>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</si>
  <si>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</si>
  <si>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</si>
  <si>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</si>
  <si>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</si>
  <si>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</si>
  <si>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</si>
  <si>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</si>
  <si>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</si>
  <si>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</si>
  <si>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</si>
  <si>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</si>
  <si>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</si>
  <si>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</si>
  <si>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</si>
  <si>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</si>
  <si>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</si>
  <si>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</si>
  <si>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</si>
  <si>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</si>
  <si>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</si>
  <si>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</si>
  <si>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</si>
  <si>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</si>
  <si>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</si>
  <si>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</si>
  <si>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</si>
  <si>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</si>
  <si>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</si>
  <si>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</si>
  <si>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</si>
  <si>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</si>
  <si>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</si>
  <si>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</si>
  <si>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</si>
  <si>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</si>
  <si>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</si>
  <si>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</si>
  <si>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</si>
  <si>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</si>
  <si>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</si>
  <si>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</si>
  <si>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</si>
  <si>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</si>
  <si>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</si>
  <si>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</si>
  <si>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</si>
  <si>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</si>
  <si>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</si>
  <si>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</si>
  <si>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</si>
  <si>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</si>
  <si>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</si>
  <si>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</si>
  <si>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</si>
  <si>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</si>
  <si>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</si>
  <si>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</si>
  <si>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</si>
  <si>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</si>
  <si>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</si>
  <si>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</si>
  <si>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</si>
  <si>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</si>
  <si>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</si>
  <si>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</si>
  <si>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</si>
  <si>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</si>
  <si>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</si>
  <si>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</si>
  <si>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</si>
  <si>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</si>
  <si>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</si>
  <si>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</si>
  <si>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</si>
  <si>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</si>
  <si>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</si>
  <si>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</si>
  <si>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</si>
  <si>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</si>
  <si>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</si>
  <si>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</si>
  <si>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</si>
  <si>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</si>
  <si>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</si>
  <si>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</si>
  <si>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</si>
  <si>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</si>
  <si>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</si>
  <si>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</si>
  <si>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</si>
  <si>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</si>
  <si>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</si>
  <si>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</si>
  <si>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</si>
  <si>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</si>
  <si>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</si>
  <si>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</si>
  <si>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</si>
  <si>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</si>
  <si>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</si>
  <si>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</si>
  <si>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</si>
  <si>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</si>
  <si>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</si>
  <si>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</si>
  <si>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</si>
  <si>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</si>
  <si>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</si>
  <si>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</si>
  <si>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</si>
  <si>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</si>
  <si>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</si>
  <si>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</si>
  <si>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</si>
  <si>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</si>
  <si>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</si>
  <si>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</si>
  <si>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</si>
  <si>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</si>
  <si>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</si>
  <si>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</si>
  <si>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</si>
  <si>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</si>
  <si>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</si>
  <si>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</si>
  <si>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</si>
  <si>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</si>
  <si>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</si>
  <si>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</si>
  <si>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</si>
  <si>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</si>
  <si>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</si>
  <si>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</si>
  <si>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</si>
  <si>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</si>
  <si>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</si>
  <si>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</si>
  <si>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</si>
  <si>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</si>
  <si>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</si>
  <si>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</si>
  <si>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</si>
  <si>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</si>
  <si>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</si>
  <si>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</si>
  <si>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</si>
  <si>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</si>
  <si>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</si>
  <si>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</si>
  <si>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</si>
  <si>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</si>
  <si>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</si>
  <si>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</si>
  <si>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</si>
  <si>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</si>
  <si>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</si>
  <si>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</si>
  <si>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</si>
  <si>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</si>
  <si>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</si>
  <si>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</si>
  <si>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</si>
  <si>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</si>
  <si>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</si>
  <si>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</si>
  <si>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</si>
  <si>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</si>
  <si>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</si>
  <si>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</si>
  <si>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</si>
  <si>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</si>
  <si>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</si>
  <si>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</si>
  <si>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</si>
  <si>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</si>
  <si>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</si>
  <si>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</si>
  <si>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</si>
  <si>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</si>
  <si>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</si>
  <si>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</si>
  <si>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</si>
  <si>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</si>
  <si>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</si>
  <si>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</si>
  <si>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</si>
  <si>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</si>
  <si>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</si>
  <si>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</si>
  <si>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</si>
  <si>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</si>
  <si>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</si>
  <si>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</si>
  <si>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</si>
  <si>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</si>
  <si>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</si>
  <si>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</si>
  <si>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</si>
  <si>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</si>
  <si>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</si>
  <si>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</si>
  <si>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</si>
  <si>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</si>
  <si>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</si>
  <si>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</si>
  <si>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</si>
  <si>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</si>
  <si>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</si>
  <si>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</si>
  <si>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</si>
  <si>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</si>
  <si>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</si>
  <si>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</si>
  <si>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</si>
  <si>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</si>
  <si>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</si>
  <si>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</si>
  <si>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</si>
  <si>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</si>
  <si>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</si>
  <si>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</si>
  <si>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</si>
  <si>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</si>
  <si>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</si>
  <si>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</si>
  <si>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</si>
  <si>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</si>
  <si>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</si>
  <si>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</si>
  <si>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</si>
  <si>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</si>
  <si>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</si>
  <si>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</si>
  <si>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</si>
  <si>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</si>
  <si>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</si>
  <si>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</si>
  <si>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</si>
  <si>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</si>
  <si>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</si>
  <si>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</si>
  <si>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</si>
  <si>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</si>
  <si>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</si>
  <si>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</si>
  <si>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</si>
  <si>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</si>
  <si>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</si>
  <si>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</si>
  <si>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</si>
  <si>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</si>
  <si>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</si>
  <si>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</si>
  <si>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</si>
  <si>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</si>
  <si>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</si>
  <si>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</si>
  <si>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</si>
  <si>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</si>
  <si>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</si>
  <si>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</si>
  <si>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</si>
  <si>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</si>
  <si>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</si>
  <si>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</si>
  <si>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</si>
  <si>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</si>
  <si>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</si>
  <si>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</si>
  <si>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</si>
  <si>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</si>
  <si>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</si>
  <si>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</si>
  <si>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</si>
  <si>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</si>
  <si>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</si>
  <si>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</si>
  <si>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</si>
  <si>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</si>
  <si>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</si>
  <si>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</si>
  <si>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</si>
  <si>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</si>
  <si>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</si>
  <si>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</si>
  <si>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</si>
  <si>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</si>
  <si>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</si>
  <si>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</si>
  <si>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</si>
  <si>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</si>
  <si>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</si>
  <si>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</si>
  <si>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</si>
  <si>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</si>
  <si>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</si>
  <si>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</si>
  <si>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</si>
  <si>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</si>
  <si>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</si>
  <si>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</si>
  <si>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</si>
  <si>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</si>
  <si>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</si>
  <si>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</si>
  <si>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</si>
  <si>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</si>
  <si>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</si>
  <si>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</si>
  <si>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</si>
  <si>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</si>
  <si>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</si>
  <si>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</si>
  <si>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</si>
  <si>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</si>
  <si>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</si>
  <si>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</si>
  <si>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</si>
  <si>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</si>
  <si>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</si>
  <si>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</si>
  <si>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</si>
  <si>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</si>
  <si>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</si>
  <si>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</si>
  <si>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</si>
  <si>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</si>
  <si>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</si>
  <si>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</si>
  <si>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</si>
  <si>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</si>
  <si>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</si>
  <si>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</si>
  <si>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</si>
  <si>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</si>
  <si>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</si>
  <si>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</si>
  <si>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</si>
  <si>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</si>
  <si>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</si>
  <si>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</si>
  <si>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</si>
  <si>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</si>
  <si>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</si>
  <si>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</si>
  <si>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</si>
  <si>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</si>
  <si>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</si>
  <si>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</si>
  <si>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</si>
  <si>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</si>
  <si>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</si>
  <si>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</si>
  <si>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</si>
  <si>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</si>
  <si>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</si>
  <si>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</si>
  <si>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</si>
  <si>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</si>
  <si>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</si>
  <si>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</si>
  <si>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</si>
  <si>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</si>
  <si>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</si>
  <si>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</si>
  <si>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</si>
  <si>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</si>
  <si>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</si>
  <si>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</si>
  <si>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</si>
  <si>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</si>
  <si>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</si>
  <si>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</si>
  <si>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</si>
  <si>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</si>
  <si>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</si>
  <si>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</si>
  <si>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</si>
  <si>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</si>
  <si>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</si>
  <si>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</si>
  <si>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</si>
  <si>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</si>
  <si>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</si>
  <si>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</si>
  <si>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</si>
  <si>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</si>
  <si>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</si>
  <si>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</si>
  <si>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</si>
  <si>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</si>
  <si>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</si>
  <si>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</si>
  <si>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</si>
  <si>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</si>
  <si>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</si>
  <si>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</si>
  <si>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</si>
  <si>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</si>
  <si>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</si>
  <si>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</si>
  <si>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</si>
  <si>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</si>
  <si>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</si>
  <si>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</si>
  <si>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</si>
  <si>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</si>
  <si>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</si>
  <si>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</si>
  <si>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</si>
  <si>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</si>
  <si>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</si>
  <si>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</si>
  <si>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</si>
  <si>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</si>
  <si>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</si>
  <si>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</si>
  <si>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</si>
  <si>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</si>
  <si>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</si>
  <si>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</si>
  <si>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</si>
  <si>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</si>
  <si>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</si>
  <si>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</si>
  <si>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</si>
  <si>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</si>
  <si>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</si>
  <si>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</si>
  <si>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</si>
  <si>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</si>
  <si>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</si>
  <si>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</si>
  <si>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</si>
  <si>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</si>
  <si>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</si>
  <si>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</si>
  <si>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</si>
  <si>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</si>
  <si>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</si>
  <si>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</si>
  <si>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</si>
  <si>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</si>
  <si>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</si>
  <si>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</si>
  <si>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</si>
  <si>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</si>
  <si>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</si>
  <si>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</si>
  <si>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</si>
  <si>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</si>
  <si>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</si>
  <si>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</si>
  <si>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</si>
  <si>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</si>
  <si>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</si>
  <si>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</si>
  <si>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</si>
  <si>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</si>
  <si>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</si>
  <si>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</si>
  <si>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</si>
  <si>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</si>
  <si>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</si>
  <si>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</si>
  <si>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</si>
  <si>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</si>
  <si>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</si>
  <si>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</si>
  <si>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</si>
  <si>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</si>
  <si>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</si>
  <si>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</si>
  <si>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</si>
  <si>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</si>
  <si>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</si>
  <si>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</si>
  <si>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</si>
  <si>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</si>
  <si>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</si>
  <si>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</si>
  <si>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</si>
  <si>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</si>
  <si>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</si>
  <si>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</si>
  <si>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</si>
  <si>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</si>
  <si>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</si>
  <si>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</si>
  <si>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</si>
  <si>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</si>
  <si>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</si>
  <si>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</si>
  <si>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</si>
  <si>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</si>
  <si>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</si>
  <si>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</si>
  <si>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</si>
  <si>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</si>
  <si>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</si>
  <si>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</si>
  <si>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</si>
  <si>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</si>
  <si>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</si>
  <si>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</si>
  <si>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</si>
  <si>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</si>
  <si>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</si>
  <si>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</si>
  <si>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</si>
  <si>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</si>
  <si>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</si>
  <si>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</si>
  <si>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</si>
  <si>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</si>
  <si>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</si>
  <si>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</si>
  <si>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</si>
  <si>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</si>
  <si>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</si>
  <si>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</si>
  <si>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</si>
  <si>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</si>
  <si>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</si>
  <si>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</si>
  <si>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</si>
  <si>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</si>
  <si>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</si>
  <si>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</si>
  <si>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</si>
  <si>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</si>
  <si>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</si>
  <si>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</si>
  <si>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</si>
  <si>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</si>
  <si>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</si>
  <si>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</si>
  <si>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</si>
  <si>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</si>
  <si>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</si>
  <si>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</si>
  <si>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</si>
  <si>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</si>
  <si>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</si>
  <si>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</si>
  <si>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</si>
  <si>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</si>
  <si>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</si>
  <si>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</si>
  <si>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</si>
  <si>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</si>
  <si>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</si>
  <si>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</si>
  <si>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</si>
  <si>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</si>
  <si>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</si>
  <si>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</si>
  <si>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</si>
  <si>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</si>
  <si>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</si>
  <si>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</si>
  <si>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</si>
  <si>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</si>
  <si>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</si>
  <si>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</si>
  <si>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</si>
  <si>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</si>
  <si>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</si>
  <si>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</si>
  <si>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</si>
  <si>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</si>
  <si>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</si>
  <si>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</si>
  <si>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</si>
  <si>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</si>
  <si>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</si>
  <si>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</si>
  <si>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</si>
  <si>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</si>
  <si>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</si>
  <si>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</si>
  <si>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</si>
  <si>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</si>
  <si>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</si>
  <si>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</si>
  <si>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</si>
  <si>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</si>
  <si>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</si>
  <si>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</si>
  <si>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</si>
  <si>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</si>
  <si>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</si>
  <si>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</si>
  <si>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</si>
  <si>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</si>
  <si>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</si>
  <si>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</si>
  <si>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</si>
  <si>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</si>
  <si>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</si>
  <si>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</si>
  <si>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</si>
  <si>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</si>
  <si>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</si>
  <si>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</si>
  <si>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</si>
  <si>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</si>
  <si>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</si>
  <si>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</si>
  <si>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</si>
  <si>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</si>
  <si>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</si>
  <si>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</si>
  <si>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</si>
  <si>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</si>
  <si>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</si>
  <si>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</si>
  <si>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</si>
  <si>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</si>
  <si>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</si>
  <si>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</si>
  <si>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</si>
  <si>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</si>
  <si>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</si>
  <si>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</si>
  <si>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</si>
  <si>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</si>
  <si>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</si>
  <si>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</si>
  <si>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</si>
  <si>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</si>
  <si>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</si>
  <si>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</si>
  <si>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</si>
  <si>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</si>
  <si>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</si>
  <si>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</si>
  <si>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</si>
  <si>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</si>
  <si>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</si>
  <si>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</si>
  <si>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</si>
  <si>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</si>
  <si>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</si>
  <si>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</si>
  <si>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</si>
  <si>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</si>
  <si>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</si>
  <si>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</si>
  <si>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</si>
  <si>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</si>
  <si>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</si>
  <si>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</si>
  <si>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</si>
  <si>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</si>
  <si>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</si>
  <si>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</si>
  <si>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</si>
  <si>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</si>
  <si>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</si>
  <si>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</si>
  <si>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</si>
  <si>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</si>
  <si>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</si>
  <si>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</si>
  <si>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</si>
  <si>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</si>
  <si>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</si>
  <si>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</si>
  <si>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</si>
  <si>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</si>
  <si>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</si>
  <si>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</si>
  <si>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</si>
  <si>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</si>
  <si>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</si>
  <si>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</si>
  <si>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</si>
  <si>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</si>
  <si>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</si>
  <si>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</si>
  <si>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</si>
  <si>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</si>
  <si>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</si>
  <si>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</si>
  <si>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</si>
  <si>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</si>
  <si>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</si>
  <si>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</si>
  <si>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</si>
  <si>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</si>
  <si>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</si>
  <si>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</si>
  <si>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</si>
  <si>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</si>
  <si>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</si>
  <si>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</si>
  <si>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</si>
  <si>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</si>
  <si>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</si>
  <si>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</si>
  <si>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</si>
  <si>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</si>
  <si>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</si>
  <si>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</si>
  <si>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</si>
  <si>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</si>
  <si>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</si>
  <si>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</si>
  <si>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</si>
  <si>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</si>
  <si>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</si>
  <si>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</si>
  <si>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</si>
  <si>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</si>
  <si>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</si>
  <si>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</si>
  <si>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</si>
  <si>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</si>
  <si>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</si>
  <si>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</si>
  <si>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</si>
  <si>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</si>
  <si>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</si>
  <si>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</si>
  <si>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</si>
  <si>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</si>
  <si>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</si>
  <si>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</si>
  <si>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</si>
  <si>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</si>
  <si>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</si>
  <si>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</si>
  <si>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</si>
  <si>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</si>
  <si>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</si>
  <si>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</si>
  <si>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</si>
  <si>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</si>
  <si>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</si>
  <si>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</si>
  <si>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</si>
  <si>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</si>
  <si>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</si>
  <si>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</si>
  <si>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</si>
  <si>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</si>
  <si>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</si>
  <si>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</si>
  <si>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</si>
  <si>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</si>
  <si>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</si>
  <si>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</si>
  <si>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</si>
  <si>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</si>
  <si>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</si>
  <si>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</si>
  <si>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</si>
  <si>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</si>
  <si>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</si>
  <si>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</si>
  <si>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</si>
  <si>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</si>
  <si>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</si>
  <si>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</si>
  <si>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</si>
  <si>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</si>
  <si>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</si>
  <si>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</si>
  <si>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</si>
  <si>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</si>
  <si>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</si>
  <si>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</si>
  <si>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</si>
  <si>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</si>
  <si>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</si>
  <si>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</si>
  <si>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</si>
  <si>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</si>
  <si>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</si>
  <si>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</si>
  <si>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</si>
  <si>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</si>
  <si>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</si>
  <si>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</si>
  <si>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</si>
  <si>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</si>
  <si>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</si>
  <si>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</si>
  <si>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</si>
  <si>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</si>
  <si>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</si>
  <si>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</si>
  <si>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</si>
  <si>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</si>
  <si>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</si>
  <si>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</si>
  <si>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</si>
  <si>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</si>
  <si>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</si>
  <si>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</si>
  <si>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</si>
  <si>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</si>
  <si>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</si>
  <si>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</si>
  <si>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</si>
  <si>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</si>
  <si>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</si>
  <si>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</si>
  <si>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</si>
  <si>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</si>
  <si>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</si>
  <si>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</si>
  <si>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</si>
  <si>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</si>
  <si>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</si>
  <si>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</si>
  <si>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</si>
  <si>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</si>
  <si>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</si>
  <si>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</si>
  <si>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</si>
  <si>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</si>
  <si>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</si>
  <si>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</si>
  <si>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</si>
  <si>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</si>
  <si>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</si>
  <si>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</si>
  <si>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</si>
  <si>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</si>
  <si>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</si>
  <si>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</si>
  <si>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</si>
  <si>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</si>
  <si>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</si>
  <si>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</si>
  <si>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</si>
  <si>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</si>
  <si>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</si>
  <si>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</si>
  <si>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</si>
  <si>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</si>
  <si>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</si>
  <si>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</si>
  <si>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</si>
  <si>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</si>
  <si>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</si>
  <si>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</si>
  <si>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</si>
  <si>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</si>
  <si>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</si>
  <si>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</si>
  <si>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</si>
  <si>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</si>
  <si>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</si>
  <si>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</si>
  <si>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</si>
  <si>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</si>
  <si>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</si>
  <si>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</si>
  <si>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</si>
  <si>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</si>
  <si>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</si>
  <si>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</si>
  <si>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</si>
  <si>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</si>
  <si>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</si>
  <si>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</si>
  <si>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</si>
  <si>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</si>
  <si>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</si>
  <si>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</si>
  <si>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</si>
  <si>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</si>
  <si>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</si>
  <si>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</si>
  <si>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</si>
  <si>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</si>
  <si>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</si>
  <si>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</si>
  <si>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</si>
  <si>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</si>
  <si>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</si>
  <si>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</si>
  <si>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</si>
  <si>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</si>
  <si>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</si>
  <si>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</si>
  <si>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</si>
  <si>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</si>
  <si>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</si>
  <si>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</si>
  <si>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</si>
  <si>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</si>
  <si>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</si>
  <si>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</si>
  <si>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</si>
  <si>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</si>
  <si>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</si>
  <si>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</si>
  <si>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</si>
  <si>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</si>
  <si>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</si>
  <si>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</si>
  <si>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</si>
  <si>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</si>
  <si>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</si>
  <si>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</si>
  <si>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</si>
  <si>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</si>
  <si>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</si>
  <si>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</si>
  <si>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</si>
  <si>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</si>
  <si>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</si>
  <si>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</si>
  <si>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</si>
  <si>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</si>
  <si>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</si>
  <si>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</si>
  <si>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</si>
  <si>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</si>
  <si>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</si>
  <si>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</si>
  <si>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</si>
  <si>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</si>
  <si>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</si>
  <si>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</si>
  <si>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</si>
  <si>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</si>
  <si>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</si>
  <si>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</si>
  <si>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</si>
  <si>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</si>
  <si>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</si>
  <si>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</si>
  <si>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</si>
  <si>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</si>
  <si>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</si>
  <si>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</si>
  <si>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</si>
  <si>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</si>
  <si>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</si>
  <si>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</si>
  <si>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</si>
  <si>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</si>
  <si>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</si>
  <si>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</si>
  <si>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</si>
  <si>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</si>
  <si>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</si>
  <si>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</si>
  <si>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</si>
  <si>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</si>
  <si>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</si>
  <si>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</si>
  <si>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</si>
  <si>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</si>
  <si>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</si>
  <si>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</si>
  <si>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</si>
  <si>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</si>
  <si>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</si>
  <si>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</si>
  <si>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</si>
  <si>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</si>
  <si>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</si>
  <si>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</si>
  <si>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</si>
  <si>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</si>
  <si>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</si>
  <si>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</si>
  <si>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</si>
  <si>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</si>
  <si>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</si>
  <si>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</si>
  <si>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</si>
  <si>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</si>
  <si>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</si>
  <si>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</si>
  <si>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</si>
  <si>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</si>
  <si>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</si>
  <si>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</si>
  <si>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</si>
  <si>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</si>
  <si>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</si>
  <si>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</si>
  <si>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</si>
  <si>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</si>
  <si>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</si>
  <si>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</si>
  <si>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</si>
  <si>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</si>
  <si>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</si>
  <si>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</si>
  <si>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</si>
  <si>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</si>
  <si>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</si>
  <si>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</si>
  <si>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</si>
  <si>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</si>
  <si>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</si>
  <si>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</si>
  <si>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</si>
  <si>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</si>
  <si>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</si>
  <si>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</si>
  <si>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</si>
  <si>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</si>
  <si>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</si>
  <si>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</si>
  <si>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</si>
  <si>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</si>
  <si>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</si>
  <si>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</si>
  <si>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</si>
  <si>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</si>
  <si>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</si>
  <si>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</si>
  <si>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</si>
  <si>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</si>
  <si>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</si>
  <si>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</si>
  <si>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</si>
  <si>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</si>
  <si>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</si>
  <si>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</si>
  <si>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</si>
  <si>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</si>
  <si>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</si>
  <si>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</si>
  <si>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</si>
  <si>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</si>
  <si>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</si>
  <si>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</si>
  <si>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</si>
  <si>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</si>
  <si>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</si>
  <si>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</si>
  <si>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</si>
  <si>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</si>
  <si>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</si>
  <si>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</si>
  <si>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</si>
  <si>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</si>
  <si>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</si>
  <si>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</si>
  <si>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</si>
  <si>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</si>
  <si>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</si>
  <si>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</si>
  <si>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</si>
  <si>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</si>
  <si>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</si>
  <si>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</si>
  <si>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</si>
  <si>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</si>
  <si>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</si>
  <si>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</si>
  <si>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</si>
  <si>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</si>
  <si>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</si>
  <si>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</si>
  <si>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</si>
  <si>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</si>
  <si>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</si>
  <si>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</si>
  <si>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</si>
  <si>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</si>
  <si>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</si>
  <si>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</si>
  <si>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</si>
  <si>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</si>
  <si>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</si>
  <si>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</si>
  <si>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</si>
  <si>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</si>
  <si>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</si>
  <si>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</si>
  <si>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</si>
  <si>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</si>
  <si>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</si>
  <si>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</si>
  <si>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</si>
  <si>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</si>
  <si>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</si>
  <si>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</si>
  <si>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</si>
  <si>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</si>
  <si>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</si>
  <si>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</si>
  <si>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</si>
  <si>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</si>
  <si>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</si>
  <si>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</si>
  <si>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</si>
  <si>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</si>
  <si>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</si>
  <si>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</si>
  <si>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</si>
  <si>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</si>
  <si>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</si>
  <si>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</si>
  <si>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</si>
  <si>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</si>
  <si>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</si>
  <si>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</si>
  <si>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</si>
  <si>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</si>
  <si>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</si>
  <si>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</si>
  <si>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</si>
  <si>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</si>
  <si>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</si>
  <si>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</si>
  <si>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</si>
  <si>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</si>
  <si>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</si>
  <si>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</si>
  <si>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</si>
  <si>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</si>
  <si>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</si>
  <si>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</si>
  <si>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</si>
  <si>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</si>
  <si>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</si>
  <si>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</si>
  <si>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</si>
  <si>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</si>
  <si>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</si>
  <si>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</si>
  <si>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</si>
  <si>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</si>
  <si>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</si>
  <si>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</si>
  <si>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</si>
  <si>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</si>
  <si>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</si>
  <si>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</si>
  <si>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</si>
  <si>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</si>
  <si>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</si>
  <si>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</si>
  <si>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</si>
  <si>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</si>
  <si>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</si>
  <si>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</si>
  <si>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</si>
  <si>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</si>
  <si>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</si>
  <si>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</si>
  <si>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</si>
  <si>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</si>
  <si>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</si>
  <si>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</si>
  <si>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</si>
  <si>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</si>
  <si>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</si>
  <si>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</si>
  <si>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</si>
  <si>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</si>
  <si>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</si>
  <si>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</si>
  <si>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</si>
  <si>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</si>
  <si>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</si>
  <si>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</si>
  <si>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</si>
  <si>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</si>
  <si>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</si>
  <si>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</si>
  <si>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</si>
  <si>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</si>
  <si>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</si>
  <si>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</si>
  <si>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</si>
  <si>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</si>
  <si>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</si>
  <si>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</si>
  <si>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</si>
  <si>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</si>
  <si>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</si>
  <si>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</si>
  <si>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</si>
  <si>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</si>
  <si>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</si>
  <si>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</si>
  <si>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</si>
  <si>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</si>
  <si>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</si>
  <si>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</si>
  <si>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</si>
  <si>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</si>
  <si>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</si>
  <si>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</si>
  <si>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</si>
  <si>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</si>
  <si>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</si>
  <si>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</si>
  <si>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</si>
  <si>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</si>
  <si>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</si>
  <si>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</si>
  <si>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</si>
  <si>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</si>
  <si>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</si>
  <si>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</si>
  <si>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</si>
  <si>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</si>
  <si>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</si>
  <si>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</si>
  <si>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</si>
  <si>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</si>
  <si>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</si>
  <si>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</si>
  <si>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</si>
  <si>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</si>
  <si>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</si>
  <si>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</si>
  <si>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</si>
  <si>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</si>
  <si>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</si>
  <si>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</si>
  <si>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</si>
  <si>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</si>
  <si>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</si>
  <si>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</si>
  <si>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</si>
  <si>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</si>
  <si>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</si>
  <si>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</si>
  <si>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</si>
  <si>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</si>
  <si>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</si>
  <si>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</si>
  <si>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</si>
  <si>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</si>
  <si>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</si>
  <si>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</si>
  <si>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</si>
  <si>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</si>
  <si>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</si>
  <si>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</si>
  <si>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</si>
  <si>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</si>
  <si>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</si>
  <si>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</si>
  <si>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</si>
  <si>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</si>
  <si>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</si>
  <si>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</si>
  <si>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</si>
  <si>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</si>
  <si>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</si>
  <si>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</si>
  <si>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</si>
  <si>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</si>
  <si>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</si>
  <si>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</si>
  <si>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</si>
  <si>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</si>
  <si>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</si>
  <si>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</si>
  <si>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</si>
  <si>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</si>
  <si>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</si>
  <si>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</si>
  <si>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</si>
  <si>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</si>
  <si>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</si>
  <si>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</si>
  <si>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</si>
  <si>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</si>
  <si>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</si>
  <si>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</si>
  <si>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</si>
  <si>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</si>
  <si>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</si>
  <si>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</si>
  <si>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</si>
  <si>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</si>
  <si>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</si>
  <si>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</si>
  <si>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</si>
  <si>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</si>
  <si>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</si>
  <si>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</si>
  <si>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</si>
  <si>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</si>
  <si>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</si>
  <si>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</si>
  <si>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</si>
  <si>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</si>
  <si>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</si>
  <si>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</si>
  <si>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</si>
  <si>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</si>
  <si>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</si>
  <si>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</si>
  <si>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</si>
  <si>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</si>
  <si>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</si>
  <si>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</si>
  <si>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</si>
  <si>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</si>
  <si>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</si>
  <si>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</si>
  <si>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</si>
  <si>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</si>
  <si>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</si>
  <si>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</si>
  <si>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</si>
  <si>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</si>
  <si>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</si>
  <si>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</si>
  <si>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</si>
  <si>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</si>
  <si>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</si>
  <si>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</si>
  <si>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</si>
  <si>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</si>
  <si>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</si>
  <si>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</si>
  <si>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</si>
  <si>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</si>
  <si>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</si>
  <si>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</si>
  <si>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</si>
  <si>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</si>
  <si>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</si>
  <si>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</si>
  <si>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</si>
  <si>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</si>
  <si>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</si>
  <si>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</si>
  <si>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</si>
  <si>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</si>
  <si>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</si>
  <si>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</si>
  <si>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</si>
  <si>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</si>
  <si>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</si>
  <si>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</si>
  <si>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</si>
  <si>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</si>
  <si>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</si>
  <si>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</si>
  <si>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</si>
  <si>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</si>
  <si>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</si>
  <si>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</si>
  <si>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</si>
  <si>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</si>
  <si>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</si>
  <si>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</si>
  <si>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</si>
  <si>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</si>
  <si>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</si>
  <si>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</si>
  <si>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</si>
  <si>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</si>
  <si>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</si>
  <si>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</si>
  <si>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</si>
  <si>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</si>
  <si>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</si>
  <si>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</si>
  <si>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</si>
  <si>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</si>
  <si>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</si>
  <si>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</si>
  <si>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</si>
  <si>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</si>
  <si>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</si>
  <si>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</si>
  <si>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</si>
  <si>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</si>
  <si>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</si>
  <si>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</si>
  <si>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</si>
  <si>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</si>
  <si>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</si>
  <si>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</si>
  <si>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</si>
  <si>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</si>
  <si>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</si>
  <si>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</si>
  <si>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</si>
  <si>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</si>
  <si>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</si>
  <si>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</si>
  <si>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</si>
  <si>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</si>
  <si>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</si>
  <si>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</si>
  <si>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</si>
  <si>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</si>
  <si>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</si>
  <si>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</si>
  <si>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</si>
  <si>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</si>
  <si>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</si>
  <si>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</si>
  <si>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</si>
  <si>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</si>
  <si>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</si>
  <si>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</si>
  <si>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</si>
  <si>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</si>
  <si>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</si>
  <si>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</si>
  <si>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</si>
  <si>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</si>
  <si>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</si>
  <si>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</si>
  <si>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</si>
  <si>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</si>
  <si>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</si>
  <si>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</si>
  <si>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</si>
  <si>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</si>
  <si>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</si>
  <si>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</si>
  <si>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</si>
  <si>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</si>
  <si>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</si>
  <si>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</si>
  <si>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</si>
  <si>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</si>
  <si>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</si>
  <si>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</si>
  <si>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</si>
  <si>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</si>
  <si>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</si>
  <si>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</si>
  <si>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</si>
  <si>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</si>
  <si>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</si>
  <si>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</si>
  <si>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</si>
  <si>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</si>
  <si>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</si>
  <si>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</si>
  <si>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</si>
  <si>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</si>
  <si>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</si>
  <si>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</si>
  <si>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</si>
  <si>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</si>
  <si>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</si>
  <si>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</si>
  <si>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</si>
  <si>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</si>
  <si>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</si>
  <si>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</si>
  <si>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</si>
  <si>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</si>
  <si>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</si>
  <si>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</si>
  <si>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</si>
  <si>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</si>
  <si>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</si>
  <si>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</si>
  <si>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</si>
  <si>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</si>
  <si>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</si>
  <si>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</si>
  <si>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</si>
  <si>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</si>
  <si>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</si>
  <si>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</si>
  <si>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</si>
  <si>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</si>
  <si>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</si>
  <si>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</si>
  <si>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</si>
  <si>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</si>
  <si>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</si>
  <si>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</si>
  <si>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</si>
  <si>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</si>
  <si>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</si>
  <si>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</si>
  <si>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</si>
  <si>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</si>
  <si>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</si>
  <si>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</si>
  <si>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</si>
  <si>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</si>
  <si>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</si>
  <si>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</si>
  <si>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</si>
  <si>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</si>
  <si>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</si>
  <si>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</si>
  <si>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</si>
  <si>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</si>
  <si>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</si>
  <si>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</si>
  <si>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</si>
  <si>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</si>
  <si>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</si>
  <si>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</si>
  <si>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</si>
  <si>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</si>
  <si>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</si>
  <si>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</si>
  <si>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</si>
  <si>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</si>
  <si>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</si>
  <si>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</si>
  <si>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</si>
  <si>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</si>
  <si>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</si>
  <si>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</si>
  <si>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</si>
  <si>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</si>
  <si>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</si>
  <si>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</si>
  <si>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</si>
  <si>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</si>
  <si>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</si>
  <si>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</si>
  <si>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</si>
  <si>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</si>
  <si>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</si>
  <si>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</si>
  <si>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</si>
  <si>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</si>
  <si>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</si>
  <si>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</si>
  <si>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</si>
  <si>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</si>
  <si>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</si>
  <si>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</si>
  <si>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</si>
  <si>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</si>
  <si>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</si>
  <si>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</si>
  <si>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</si>
  <si>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</si>
  <si>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</si>
  <si>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</si>
  <si>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</si>
  <si>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</si>
  <si>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</si>
  <si>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</si>
  <si>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</si>
  <si>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</si>
  <si>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</si>
  <si>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</si>
  <si>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</si>
  <si>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</si>
  <si>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</si>
  <si>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</si>
  <si>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</si>
  <si>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</si>
  <si>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</si>
  <si>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</si>
  <si>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</si>
  <si>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</si>
  <si>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</si>
  <si>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</si>
  <si>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</si>
  <si>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</si>
  <si>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</si>
  <si>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</si>
  <si>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</si>
  <si>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</si>
  <si>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</si>
  <si>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</si>
  <si>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</si>
  <si>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</si>
  <si>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</si>
  <si>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</si>
  <si>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</si>
  <si>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</si>
  <si>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</si>
  <si>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</si>
  <si>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</si>
  <si>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</si>
  <si>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</si>
  <si>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</si>
  <si>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</si>
  <si>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</si>
  <si>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</si>
  <si>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</si>
  <si>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</si>
  <si>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</si>
  <si>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</si>
  <si>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</si>
  <si>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</si>
  <si>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</si>
  <si>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</si>
  <si>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</si>
  <si>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</si>
  <si>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</si>
  <si>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</si>
  <si>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</si>
  <si>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</si>
  <si>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</si>
  <si>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</si>
  <si>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</si>
  <si>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</si>
  <si>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</si>
  <si>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</si>
  <si>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</si>
  <si>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</si>
  <si>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</si>
  <si>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</si>
  <si>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</si>
  <si>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</si>
  <si>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</si>
  <si>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</si>
  <si>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</si>
  <si>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</si>
  <si>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</si>
  <si>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</si>
  <si>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</si>
  <si>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</si>
  <si>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</si>
  <si>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</si>
  <si>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</si>
  <si>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</si>
  <si>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</si>
  <si>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</si>
  <si>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</si>
  <si>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</si>
  <si>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</si>
  <si>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</si>
  <si>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</si>
  <si>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</si>
  <si>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</si>
  <si>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</si>
  <si>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</si>
  <si>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</si>
  <si>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</si>
  <si>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</si>
  <si>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</si>
  <si>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</si>
  <si>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</si>
  <si>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</si>
  <si>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</si>
  <si>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</si>
  <si>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</si>
  <si>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</si>
  <si>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</si>
  <si>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</si>
  <si>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</si>
  <si>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</si>
  <si>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</si>
  <si>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</si>
  <si>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</si>
  <si>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</si>
  <si>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</si>
  <si>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</si>
  <si>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</si>
  <si>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</si>
  <si>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</si>
  <si>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</si>
  <si>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</si>
  <si>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</si>
  <si>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</si>
  <si>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</si>
  <si>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</si>
  <si>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</si>
  <si>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</si>
  <si>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</si>
  <si>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</si>
  <si>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</si>
  <si>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</si>
  <si>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</si>
  <si>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</si>
  <si>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</si>
  <si>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</si>
  <si>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</si>
  <si>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</si>
  <si>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</si>
  <si>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</si>
  <si>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</si>
  <si>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</si>
  <si>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</si>
  <si>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</si>
  <si>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</si>
  <si>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</si>
  <si>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</si>
  <si>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</si>
  <si>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</si>
  <si>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</si>
  <si>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</si>
  <si>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</si>
  <si>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</si>
  <si>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</si>
  <si>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</si>
  <si>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</si>
  <si>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</si>
  <si>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</si>
  <si>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</si>
  <si>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</si>
  <si>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</si>
  <si>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</si>
  <si>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</si>
  <si>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</si>
  <si>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</si>
  <si>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</si>
  <si>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</si>
  <si>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</si>
  <si>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</si>
  <si>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</si>
  <si>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</si>
  <si>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</si>
  <si>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</si>
  <si>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</si>
  <si>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</si>
  <si>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</si>
  <si>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</si>
  <si>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</si>
  <si>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</si>
  <si>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</si>
  <si>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</si>
  <si>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</si>
  <si>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</si>
  <si>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</si>
  <si>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</si>
  <si>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</si>
  <si>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</si>
  <si>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</si>
  <si>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</si>
  <si>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</si>
  <si>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</si>
  <si>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</si>
  <si>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</si>
  <si>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</si>
  <si>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</si>
  <si>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</si>
  <si>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</si>
  <si>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</si>
  <si>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</si>
  <si>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</si>
  <si>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</si>
  <si>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</si>
  <si>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</si>
  <si>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</si>
  <si>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</si>
  <si>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</si>
  <si>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</si>
  <si>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</si>
  <si>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</si>
  <si>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</si>
  <si>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</si>
  <si>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</si>
  <si>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</si>
  <si>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</si>
  <si>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</si>
  <si>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</si>
  <si>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</si>
  <si>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</si>
  <si>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</si>
  <si>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</si>
  <si>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</si>
  <si>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</si>
  <si>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</si>
  <si>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</si>
  <si>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</si>
  <si>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</si>
  <si>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</si>
  <si>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</si>
  <si>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</si>
  <si>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</si>
  <si>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</si>
  <si>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</si>
  <si>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</si>
  <si>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</si>
  <si>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</si>
  <si>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</si>
  <si>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</si>
  <si>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</si>
  <si>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</si>
  <si>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</si>
  <si>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</si>
  <si>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</si>
  <si>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</si>
  <si>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</si>
  <si>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</si>
  <si>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</si>
  <si>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</si>
  <si>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</si>
  <si>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</si>
  <si>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</si>
  <si>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</si>
  <si>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</si>
  <si>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</si>
  <si>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</si>
  <si>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</si>
  <si>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</si>
  <si>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</si>
  <si>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</si>
  <si>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</si>
  <si>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</si>
  <si>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</si>
  <si>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</si>
  <si>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</si>
  <si>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</si>
  <si>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</si>
  <si>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</si>
  <si>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</si>
  <si>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</si>
  <si>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</si>
  <si>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</si>
  <si>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</si>
  <si>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</si>
  <si>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</si>
  <si>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</si>
  <si>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</si>
  <si>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</si>
  <si>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</si>
  <si>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</si>
  <si>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</si>
  <si>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</si>
  <si>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</si>
  <si>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</si>
  <si>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</si>
  <si>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</si>
  <si>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</si>
  <si>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</si>
  <si>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</si>
  <si>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</si>
  <si>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</si>
  <si>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</si>
  <si>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</si>
  <si>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</si>
  <si>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</si>
  <si>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</si>
  <si>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</si>
  <si>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</si>
  <si>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</si>
  <si>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</si>
  <si>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</si>
  <si>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</si>
  <si>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</si>
  <si>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</si>
  <si>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</si>
  <si>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</si>
  <si>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</si>
  <si>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</si>
  <si>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</si>
  <si>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</si>
  <si>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</si>
  <si>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</si>
  <si>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</si>
  <si>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</si>
  <si>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</si>
  <si>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</si>
  <si>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</si>
  <si>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</si>
  <si>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</si>
  <si>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</si>
  <si>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</si>
  <si>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</si>
  <si>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</si>
  <si>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</si>
  <si>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</si>
  <si>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</si>
  <si>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</si>
  <si>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</si>
  <si>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</si>
  <si>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</si>
  <si>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</si>
  <si>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</si>
  <si>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</si>
  <si>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</si>
  <si>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</si>
  <si>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</si>
  <si>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</si>
  <si>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</si>
  <si>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</si>
  <si>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</si>
  <si>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</si>
  <si>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</si>
  <si>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</si>
  <si>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</si>
  <si>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</si>
  <si>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</si>
  <si>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</si>
  <si>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</si>
  <si>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</si>
  <si>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</si>
  <si>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</si>
  <si>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</si>
  <si>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</si>
  <si>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</si>
  <si>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</si>
  <si>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</si>
  <si>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</si>
  <si>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</si>
  <si>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</si>
  <si>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</si>
  <si>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</si>
  <si>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</si>
  <si>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</si>
  <si>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</si>
  <si>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</si>
  <si>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</si>
  <si>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</si>
  <si>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</si>
  <si>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</si>
  <si>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</si>
  <si>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</si>
  <si>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</si>
  <si>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</si>
  <si>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</si>
  <si>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</si>
  <si>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</si>
  <si>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</si>
  <si>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</si>
  <si>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</si>
  <si>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</si>
  <si>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</si>
  <si>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</si>
  <si>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</si>
  <si>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</si>
  <si>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</si>
  <si>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</si>
  <si>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</si>
  <si>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</si>
  <si>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</si>
  <si>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</si>
  <si>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</si>
  <si>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</si>
  <si>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</si>
  <si>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</si>
  <si>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</si>
  <si>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</si>
  <si>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</si>
  <si>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</si>
  <si>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</si>
  <si>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</si>
  <si>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</si>
  <si>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</si>
  <si>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</si>
  <si>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</si>
  <si>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</si>
  <si>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</si>
  <si>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</si>
  <si>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</si>
  <si>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</si>
  <si>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</si>
  <si>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</si>
  <si>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</si>
  <si>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</si>
  <si>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</si>
  <si>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</si>
  <si>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</si>
  <si>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</si>
  <si>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</si>
  <si>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</si>
  <si>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</si>
  <si>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</si>
  <si>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</si>
  <si>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</si>
  <si>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</si>
  <si>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</si>
  <si>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</si>
  <si>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</si>
  <si>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</si>
  <si>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</si>
  <si>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</si>
  <si>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</si>
  <si>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</si>
  <si>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</si>
  <si>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</si>
  <si>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</si>
  <si>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</si>
  <si>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</si>
  <si>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</si>
  <si>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</si>
  <si>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</si>
  <si>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</si>
  <si>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</si>
  <si>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</si>
  <si>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</si>
  <si>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</si>
  <si>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</si>
  <si>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</si>
  <si>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</si>
  <si>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</si>
  <si>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</si>
  <si>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</si>
  <si>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</si>
  <si>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</si>
  <si>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</si>
  <si>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</si>
  <si>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</si>
  <si>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</si>
  <si>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</si>
  <si>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</si>
  <si>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</si>
  <si>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</si>
  <si>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</si>
  <si>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</si>
  <si>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</si>
  <si>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</si>
  <si>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</si>
  <si>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</si>
  <si>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</si>
  <si>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</si>
  <si>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</si>
  <si>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</si>
  <si>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</si>
  <si>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</si>
  <si>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</si>
  <si>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</si>
  <si>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</si>
  <si>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</si>
  <si>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</si>
  <si>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</si>
  <si>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</si>
  <si>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</si>
  <si>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</si>
  <si>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</si>
  <si>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</si>
  <si>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</si>
  <si>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</si>
  <si>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</si>
  <si>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</si>
  <si>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</si>
  <si>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</si>
  <si>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</si>
  <si>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</si>
  <si>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</si>
  <si>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</si>
  <si>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</si>
  <si>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</si>
  <si>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</si>
  <si>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</si>
  <si>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</si>
  <si>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</si>
  <si>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</si>
  <si>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</si>
  <si>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</si>
  <si>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</si>
  <si>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</si>
  <si>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</si>
  <si>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</si>
  <si>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</si>
  <si>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</si>
  <si>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</si>
  <si>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</si>
  <si>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</si>
  <si>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</si>
  <si>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</si>
  <si>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</si>
  <si>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</si>
  <si>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</si>
  <si>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</si>
  <si>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</si>
  <si>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</si>
  <si>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</si>
  <si>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</si>
  <si>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</si>
  <si>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</si>
  <si>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</si>
  <si>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</si>
  <si>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</si>
  <si>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</si>
  <si>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</si>
  <si>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</si>
  <si>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</si>
  <si>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</si>
  <si>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</si>
  <si>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</si>
  <si>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</si>
  <si>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</si>
  <si>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</si>
  <si>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</si>
  <si>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</si>
  <si>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</si>
  <si>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</si>
  <si>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</si>
  <si>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</si>
  <si>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</si>
  <si>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</si>
  <si>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</si>
  <si>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</si>
  <si>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</si>
  <si>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</si>
  <si>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</si>
  <si>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</si>
  <si>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</si>
  <si>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</si>
  <si>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</si>
  <si>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</si>
  <si>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</si>
  <si>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</si>
  <si>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</si>
  <si>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</si>
  <si>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</si>
  <si>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</si>
  <si>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</si>
  <si>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</si>
  <si>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</si>
  <si>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</si>
  <si>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</si>
  <si>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</si>
  <si>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</si>
  <si>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</si>
  <si>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</si>
  <si>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</si>
  <si>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</si>
  <si>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</si>
  <si>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</si>
  <si>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</si>
  <si>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</si>
  <si>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</si>
  <si>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</si>
  <si>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</si>
  <si>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</si>
  <si>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</si>
  <si>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</si>
  <si>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</si>
  <si>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</si>
  <si>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</si>
  <si>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</si>
  <si>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</si>
  <si>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</si>
  <si>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</si>
  <si>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</si>
  <si>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</si>
  <si>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</si>
  <si>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</si>
  <si>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</si>
  <si>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</si>
  <si>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</si>
  <si>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</si>
  <si>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</si>
  <si>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</si>
  <si>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</si>
  <si>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</si>
  <si>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</si>
  <si>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</si>
  <si>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</si>
  <si>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</si>
  <si>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</si>
  <si>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</si>
  <si>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</si>
  <si>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</si>
  <si>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</si>
  <si>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</si>
  <si>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</si>
  <si>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</si>
  <si>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</si>
  <si>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</si>
  <si>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</si>
  <si>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</si>
  <si>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</si>
  <si>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</si>
  <si>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</si>
  <si>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</si>
  <si>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</si>
  <si>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</si>
  <si>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</si>
  <si>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</si>
  <si>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</si>
  <si>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</si>
  <si>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</si>
  <si>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</si>
  <si>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</si>
  <si>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</si>
  <si>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</si>
  <si>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</si>
  <si>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</si>
  <si>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</si>
  <si>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</si>
  <si>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</si>
  <si>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</si>
  <si>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</si>
  <si>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</si>
  <si>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</si>
  <si>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</si>
  <si>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</si>
  <si>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</si>
  <si>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</si>
  <si>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</si>
  <si>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</si>
  <si>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</si>
  <si>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</si>
  <si>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</si>
  <si>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</si>
  <si>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</si>
  <si>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</si>
  <si>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</si>
  <si>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</si>
  <si>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</si>
  <si>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</si>
  <si>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</si>
  <si>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</si>
  <si>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</si>
  <si>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</si>
  <si>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</si>
  <si>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</si>
  <si>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</si>
  <si>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</si>
  <si>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</si>
  <si>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</si>
  <si>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</si>
  <si>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</si>
  <si>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</si>
  <si>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</si>
  <si>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</si>
  <si>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</si>
  <si>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</si>
  <si>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</si>
  <si>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</si>
  <si>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</si>
  <si>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</si>
  <si>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</si>
  <si>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</si>
  <si>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</si>
  <si>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</si>
  <si>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</si>
  <si>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</si>
  <si>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</si>
  <si>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</si>
  <si>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</si>
  <si>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</si>
  <si>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</si>
  <si>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</si>
  <si>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</si>
  <si>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</si>
  <si>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</si>
  <si>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</si>
  <si>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</si>
  <si>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</si>
  <si>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</si>
  <si>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</si>
  <si>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</si>
  <si>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</si>
  <si>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</si>
  <si>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</si>
  <si>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</si>
  <si>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</si>
  <si>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</si>
  <si>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</si>
  <si>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</si>
  <si>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</si>
  <si>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</si>
  <si>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</si>
  <si>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</si>
  <si>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</si>
  <si>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</si>
  <si>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</si>
  <si>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</si>
  <si>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</si>
  <si>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</si>
  <si>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</si>
  <si>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</si>
  <si>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</si>
  <si>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</si>
  <si>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</si>
  <si>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</si>
  <si>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</si>
  <si>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</si>
  <si>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</si>
  <si>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</si>
  <si>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</si>
  <si>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</si>
  <si>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</si>
  <si>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</si>
  <si>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</si>
  <si>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</si>
  <si>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</si>
  <si>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</si>
  <si>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</si>
  <si>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</si>
  <si>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</si>
  <si>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</si>
  <si>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</si>
  <si>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</si>
  <si>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</si>
  <si>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</si>
  <si>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</si>
  <si>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</si>
  <si>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</si>
  <si>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</si>
  <si>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</si>
  <si>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</si>
  <si>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</si>
  <si>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</si>
  <si>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</si>
  <si>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</si>
  <si>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</si>
  <si>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</si>
  <si>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</si>
  <si>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</si>
  <si>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</si>
  <si>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</si>
  <si>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</si>
  <si>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</si>
  <si>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</si>
  <si>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</si>
  <si>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</si>
  <si>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</si>
  <si>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</si>
  <si>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</si>
  <si>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</si>
  <si>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</si>
  <si>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</si>
  <si>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</si>
  <si>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</si>
  <si>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</si>
  <si>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</si>
  <si>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</si>
  <si>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</si>
  <si>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</si>
  <si>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</si>
  <si>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</si>
  <si>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</si>
  <si>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</si>
  <si>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</si>
  <si>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</si>
  <si>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</si>
  <si>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</si>
  <si>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</si>
  <si>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</si>
  <si>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</si>
  <si>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</si>
  <si>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</si>
  <si>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</si>
  <si>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</si>
  <si>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</si>
  <si>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</si>
  <si>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</si>
  <si>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</si>
  <si>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</si>
  <si>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</si>
  <si>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</si>
  <si>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</si>
  <si>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</si>
  <si>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</si>
  <si>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</si>
  <si>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</si>
  <si>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</si>
  <si>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</si>
  <si>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</si>
  <si>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</si>
  <si>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</si>
  <si>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</si>
  <si>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</si>
  <si>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</si>
  <si>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</si>
  <si>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</si>
  <si>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</si>
  <si>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</si>
  <si>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</si>
  <si>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</si>
  <si>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</si>
  <si>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</si>
  <si>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</si>
  <si>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</si>
  <si>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</si>
  <si>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</si>
  <si>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</si>
  <si>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</si>
  <si>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</si>
  <si>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</si>
  <si>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</si>
  <si>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</si>
  <si>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</si>
  <si>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</si>
  <si>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</si>
  <si>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</si>
  <si>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</si>
  <si>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</si>
  <si>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</si>
  <si>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</si>
  <si>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</si>
  <si>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</si>
  <si>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</si>
  <si>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</si>
  <si>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</si>
  <si>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</si>
  <si>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</si>
  <si>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</si>
  <si>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</si>
  <si>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</si>
  <si>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</si>
  <si>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</si>
  <si>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</si>
  <si>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</si>
  <si>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</si>
  <si>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</si>
  <si>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</si>
  <si>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</si>
  <si>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</si>
  <si>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</si>
  <si>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</si>
  <si>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</si>
  <si>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</si>
  <si>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</si>
  <si>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</si>
  <si>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</si>
  <si>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</si>
  <si>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</si>
  <si>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</si>
  <si>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</si>
  <si>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</si>
  <si>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</si>
  <si>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</si>
  <si>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</si>
  <si>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</si>
  <si>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</si>
  <si>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</si>
  <si>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</si>
  <si>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</si>
  <si>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</si>
  <si>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</si>
  <si>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</si>
  <si>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</si>
  <si>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</si>
  <si>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</si>
  <si>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</si>
  <si>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</si>
  <si>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</si>
  <si>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</si>
  <si>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</si>
  <si>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</si>
  <si>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</si>
  <si>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</si>
  <si>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</si>
  <si>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</si>
  <si>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</si>
  <si>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</si>
  <si>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</si>
  <si>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</si>
  <si>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</si>
  <si>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</si>
  <si>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</si>
  <si>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</si>
  <si>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</si>
  <si>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</si>
  <si>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</si>
  <si>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</si>
  <si>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</si>
  <si>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</si>
  <si>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</si>
  <si>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</si>
  <si>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</si>
  <si>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</si>
  <si>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</si>
  <si>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</si>
  <si>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</si>
  <si>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</si>
  <si>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</si>
  <si>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</si>
  <si>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</si>
  <si>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</si>
  <si>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</si>
  <si>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</si>
  <si>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</si>
  <si>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</si>
  <si>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</si>
  <si>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</si>
  <si>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</si>
  <si>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</si>
  <si>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</si>
  <si>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</si>
  <si>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</si>
  <si>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</si>
  <si>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</si>
  <si>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</si>
  <si>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</si>
  <si>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</si>
  <si>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</si>
  <si>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</si>
  <si>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</si>
  <si>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</si>
  <si>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</si>
  <si>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</si>
  <si>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</si>
  <si>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</si>
  <si>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</si>
  <si>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</si>
  <si>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</si>
  <si>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</si>
  <si>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</si>
  <si>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</si>
  <si>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</si>
  <si>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</si>
  <si>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</si>
  <si>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</si>
  <si>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</si>
  <si>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</si>
  <si>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</si>
  <si>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</si>
  <si>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</si>
  <si>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</si>
  <si>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</si>
  <si>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</si>
  <si>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</si>
  <si>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</si>
  <si>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</si>
  <si>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</si>
  <si>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</si>
  <si>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</si>
  <si>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</si>
  <si>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</si>
  <si>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</si>
  <si>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</si>
  <si>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</si>
  <si>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</si>
  <si>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</si>
  <si>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</si>
  <si>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</si>
  <si>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</si>
  <si>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</si>
  <si>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</si>
  <si>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</si>
  <si>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</si>
  <si>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</si>
  <si>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</si>
  <si>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</si>
  <si>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</si>
  <si>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</si>
  <si>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</si>
  <si>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</si>
  <si>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</si>
  <si>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</si>
  <si>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</si>
  <si>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</si>
  <si>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</si>
  <si>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</si>
  <si>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</si>
  <si>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</si>
  <si>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</si>
  <si>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</si>
  <si>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</si>
  <si>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</si>
  <si>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</si>
  <si>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</si>
  <si>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</si>
  <si>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</si>
  <si>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</si>
  <si>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</si>
  <si>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</si>
  <si>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</si>
  <si>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</si>
  <si>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</si>
  <si>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</si>
  <si>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</si>
  <si>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</si>
  <si>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</si>
  <si>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</si>
  <si>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</si>
  <si>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</si>
  <si>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</si>
  <si>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</si>
  <si>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</si>
  <si>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</si>
  <si>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</si>
  <si>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</si>
  <si>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</si>
  <si>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</si>
  <si>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</si>
  <si>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</si>
  <si>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</si>
  <si>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</si>
  <si>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</si>
  <si>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</si>
  <si>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</si>
  <si>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</si>
  <si>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</si>
  <si>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</si>
  <si>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</si>
  <si>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</si>
  <si>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</si>
  <si>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</si>
  <si>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</si>
  <si>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</si>
  <si>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</si>
  <si>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</si>
  <si>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</si>
  <si>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</si>
  <si>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</si>
  <si>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</si>
  <si>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</si>
  <si>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</si>
  <si>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</si>
  <si>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</si>
  <si>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</si>
  <si>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</si>
  <si>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</si>
  <si>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</si>
  <si>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</si>
  <si>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</si>
  <si>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</si>
  <si>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</si>
  <si>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</si>
  <si>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</si>
  <si>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</si>
  <si>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</si>
  <si>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</si>
  <si>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</si>
  <si>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</si>
  <si>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</si>
  <si>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</si>
  <si>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</si>
  <si>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</si>
  <si>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</si>
  <si>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</si>
  <si>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</si>
  <si>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</si>
  <si>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</si>
  <si>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</si>
  <si>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</si>
  <si>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</si>
  <si>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</si>
  <si>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</si>
  <si>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</si>
  <si>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</si>
  <si>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</si>
  <si>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</si>
  <si>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</si>
  <si>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</si>
  <si>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</si>
  <si>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</si>
  <si>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</si>
  <si>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</si>
  <si>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</si>
  <si>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</si>
  <si>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</si>
  <si>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</si>
  <si>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</si>
  <si>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</si>
  <si>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</si>
  <si>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</si>
  <si>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</si>
  <si>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</si>
  <si>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</si>
  <si>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</si>
  <si>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</si>
  <si>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</si>
  <si>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</si>
  <si>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</si>
  <si>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</si>
  <si>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</si>
  <si>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</si>
  <si>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</si>
  <si>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</si>
  <si>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</si>
  <si>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</si>
  <si>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</si>
  <si>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</si>
  <si>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</si>
  <si>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</si>
  <si>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</si>
  <si>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</si>
  <si>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</si>
  <si>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</si>
  <si>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</si>
  <si>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</si>
  <si>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</si>
  <si>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</si>
  <si>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</si>
  <si>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</si>
  <si>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</si>
  <si>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</si>
  <si>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</si>
  <si>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</si>
  <si>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</si>
  <si>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</si>
  <si>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</si>
  <si>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</si>
  <si>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</si>
  <si>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</si>
  <si>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</si>
  <si>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</si>
  <si>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</si>
  <si>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</si>
  <si>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</si>
  <si>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</si>
  <si>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</si>
  <si>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</si>
  <si>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</si>
  <si>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</si>
  <si>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</si>
  <si>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</si>
  <si>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</si>
  <si>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</si>
  <si>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</si>
  <si>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</si>
  <si>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</si>
  <si>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</si>
  <si>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</si>
  <si>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</si>
  <si>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</si>
  <si>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</si>
  <si>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</si>
  <si>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</si>
  <si>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</si>
  <si>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</si>
  <si>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</si>
  <si>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</si>
  <si>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</si>
  <si>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</si>
  <si>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</si>
  <si>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</si>
  <si>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</si>
  <si>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</si>
  <si>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</si>
  <si>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</si>
  <si>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</si>
  <si>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</si>
  <si>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</si>
  <si>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</si>
  <si>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</si>
  <si>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</si>
  <si>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</si>
  <si>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</si>
  <si>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</si>
  <si>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</si>
  <si>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</si>
  <si>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</si>
  <si>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</si>
  <si>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</si>
  <si>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</si>
  <si>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</si>
  <si>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</si>
  <si>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</si>
  <si>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</si>
  <si>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</si>
  <si>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</si>
  <si>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</si>
  <si>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</si>
  <si>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</si>
  <si>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</si>
  <si>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</si>
  <si>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</si>
  <si>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</si>
  <si>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</si>
  <si>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</si>
  <si>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</si>
  <si>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</si>
  <si>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</si>
  <si>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</si>
  <si>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</si>
  <si>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</si>
  <si>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</si>
  <si>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</si>
  <si>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</si>
  <si>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</si>
  <si>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</si>
  <si>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</si>
  <si>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</si>
  <si>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</si>
  <si>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</si>
  <si>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</si>
  <si>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</si>
  <si>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</si>
  <si>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</si>
  <si>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</si>
  <si>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</si>
  <si>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</si>
  <si>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</si>
  <si>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</si>
  <si>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</si>
  <si>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</si>
  <si>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</si>
  <si>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</si>
  <si>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</si>
  <si>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</si>
  <si>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</si>
  <si>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</si>
  <si>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</si>
  <si>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</si>
  <si>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</si>
  <si>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</si>
  <si>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</si>
  <si>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</si>
  <si>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</si>
  <si>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</si>
  <si>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</si>
  <si>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</si>
  <si>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</si>
  <si>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</si>
  <si>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</si>
  <si>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</si>
  <si>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</si>
  <si>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</si>
  <si>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</si>
  <si>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</si>
  <si>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</si>
  <si>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</si>
  <si>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</si>
  <si>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</si>
  <si>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</si>
  <si>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</si>
  <si>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</si>
  <si>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</si>
  <si>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</si>
  <si>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</si>
  <si>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</si>
  <si>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</si>
  <si>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</si>
  <si>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</si>
  <si>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</si>
  <si>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</si>
  <si>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</si>
  <si>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</si>
  <si>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</si>
  <si>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</si>
  <si>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</si>
  <si>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</si>
  <si>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</si>
  <si>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</si>
  <si>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</si>
  <si>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</si>
  <si>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</si>
  <si>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</si>
  <si>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</si>
  <si>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</si>
  <si>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</si>
  <si>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</si>
  <si>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</si>
  <si>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</si>
  <si>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</si>
  <si>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</si>
  <si>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</si>
  <si>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</si>
  <si>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</si>
  <si>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</si>
  <si>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</si>
  <si>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</si>
  <si>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</si>
  <si>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</si>
  <si>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</si>
  <si>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</si>
  <si>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</si>
  <si>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</si>
  <si>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</si>
  <si>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</si>
  <si>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</si>
  <si>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</si>
  <si>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</si>
  <si>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</si>
  <si>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</si>
  <si>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</si>
  <si>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</si>
  <si>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</si>
  <si>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</si>
  <si>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</si>
  <si>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</si>
  <si>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</si>
  <si>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</si>
  <si>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</si>
  <si>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</si>
  <si>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</si>
  <si>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</si>
  <si>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</si>
  <si>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</si>
  <si>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</si>
  <si>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</si>
  <si>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</si>
  <si>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</si>
  <si>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</si>
  <si>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</si>
  <si>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</si>
  <si>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</si>
  <si>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</si>
  <si>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</si>
  <si>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</si>
  <si>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</si>
  <si>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</si>
  <si>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</si>
  <si>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</si>
  <si>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</si>
  <si>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</si>
  <si>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</si>
  <si>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</si>
  <si>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</si>
  <si>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</si>
  <si>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</si>
  <si>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</si>
  <si>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</si>
  <si>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</si>
  <si>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</si>
  <si>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</si>
  <si>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</si>
  <si>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</si>
  <si>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</si>
  <si>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</si>
  <si>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</si>
  <si>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</si>
  <si>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</si>
  <si>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</si>
  <si>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</si>
  <si>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</si>
  <si>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</si>
  <si>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</si>
  <si>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</si>
  <si>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</si>
  <si>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</si>
  <si>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</si>
  <si>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</si>
  <si>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</si>
  <si>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</si>
  <si>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</si>
  <si>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</si>
  <si>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</si>
  <si>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</si>
  <si>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</si>
  <si>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</si>
  <si>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</si>
  <si>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</si>
  <si>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</si>
  <si>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</si>
  <si>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</si>
  <si>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</si>
  <si>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</si>
  <si>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</si>
  <si>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</si>
  <si>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</si>
  <si>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</si>
  <si>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</si>
  <si>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</si>
  <si>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</si>
  <si>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</si>
  <si>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</si>
  <si>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</si>
  <si>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</si>
  <si>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</si>
  <si>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</si>
  <si>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</si>
  <si>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</si>
  <si>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</si>
  <si>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</si>
  <si>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</si>
  <si>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</si>
  <si>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</si>
  <si>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</si>
  <si>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</si>
  <si>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</si>
  <si>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</si>
  <si>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</si>
  <si>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</si>
  <si>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</si>
  <si>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</si>
  <si>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</si>
  <si>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</si>
  <si>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</si>
  <si>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</si>
  <si>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</si>
  <si>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</si>
  <si>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</si>
  <si>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</si>
  <si>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</si>
  <si>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</si>
  <si>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</si>
  <si>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</si>
  <si>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</si>
  <si>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</si>
  <si>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</si>
  <si>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</si>
  <si>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</si>
  <si>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</si>
  <si>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</si>
  <si>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</si>
  <si>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</si>
  <si>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</si>
  <si>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</si>
  <si>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</si>
  <si>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</si>
  <si>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</si>
  <si>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</si>
  <si>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</si>
  <si>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</si>
  <si>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</si>
  <si>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</si>
  <si>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</si>
  <si>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</si>
  <si>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</si>
  <si>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</si>
  <si>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</si>
  <si>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</si>
  <si>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</si>
  <si>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</si>
  <si>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</si>
  <si>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</si>
  <si>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</si>
  <si>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</si>
  <si>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</si>
  <si>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</si>
  <si>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</si>
  <si>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</si>
  <si>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</si>
  <si>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</si>
  <si>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</si>
  <si>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</si>
  <si>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</si>
  <si>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</si>
  <si>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</si>
  <si>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</si>
  <si>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</si>
  <si>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</si>
  <si>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</si>
  <si>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</si>
  <si>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</si>
  <si>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</si>
  <si>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</si>
  <si>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</si>
  <si>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</si>
  <si>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</si>
  <si>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</si>
  <si>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</si>
  <si>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</si>
  <si>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</si>
  <si>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</si>
  <si>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</si>
  <si>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</si>
  <si>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</si>
  <si>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</si>
  <si>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</si>
  <si>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</si>
  <si>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</si>
  <si>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</si>
  <si>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</si>
  <si>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</si>
  <si>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</si>
  <si>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</si>
  <si>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</si>
  <si>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</si>
  <si>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</si>
  <si>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</si>
  <si>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</si>
  <si>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</si>
  <si>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</si>
  <si>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</si>
  <si>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</si>
  <si>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</si>
  <si>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</si>
  <si>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</si>
  <si>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</si>
  <si>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</si>
  <si>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</si>
  <si>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</si>
  <si>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</si>
  <si>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</si>
  <si>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</si>
  <si>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</si>
  <si>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</si>
  <si>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</si>
  <si>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</si>
  <si>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</si>
  <si>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</si>
  <si>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</si>
  <si>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</si>
  <si>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</si>
  <si>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</si>
  <si>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</si>
  <si>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</si>
  <si>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</si>
  <si>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</si>
  <si>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</si>
  <si>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</si>
  <si>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</si>
  <si>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</si>
  <si>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</si>
  <si>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</si>
  <si>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</si>
  <si>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</si>
  <si>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</si>
  <si>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</si>
  <si>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</si>
  <si>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</si>
  <si>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</si>
  <si>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</si>
  <si>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</si>
  <si>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</si>
  <si>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</si>
  <si>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</si>
  <si>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</si>
  <si>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</si>
  <si>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</si>
  <si>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</si>
  <si>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</si>
  <si>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</si>
  <si>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</si>
  <si>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</si>
  <si>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</si>
  <si>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</si>
  <si>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</si>
  <si>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</si>
  <si>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</si>
  <si>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</si>
  <si>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</si>
  <si>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</si>
  <si>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</si>
  <si>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</si>
  <si>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</si>
  <si>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</si>
  <si>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</si>
  <si>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</si>
  <si>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</si>
  <si>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</si>
  <si>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</si>
  <si>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</si>
  <si>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</si>
  <si>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</si>
  <si>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</si>
  <si>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</si>
  <si>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</si>
  <si>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</si>
  <si>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</si>
  <si>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</si>
  <si>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</si>
  <si>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</si>
  <si>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</si>
  <si>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</si>
  <si>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</si>
  <si>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</si>
  <si>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</si>
  <si>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</si>
  <si>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</si>
  <si>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</si>
  <si>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</si>
  <si>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</si>
  <si>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</si>
  <si>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</si>
  <si>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</si>
  <si>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</si>
  <si>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</si>
  <si>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</si>
  <si>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</si>
  <si>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</si>
  <si>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</si>
  <si>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</si>
  <si>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</si>
  <si>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</si>
  <si>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</si>
  <si>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</si>
  <si>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</si>
  <si>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</si>
  <si>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</si>
  <si>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</si>
  <si>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</si>
  <si>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</si>
  <si>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</si>
  <si>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</si>
  <si>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</si>
  <si>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</si>
  <si>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</si>
  <si>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</si>
  <si>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</si>
  <si>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</si>
  <si>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</si>
  <si>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</si>
  <si>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</si>
  <si>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</si>
  <si>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</si>
  <si>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</si>
  <si>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</si>
  <si>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</si>
  <si>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</si>
  <si>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</si>
  <si>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</si>
  <si>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</si>
  <si>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</si>
  <si>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</si>
  <si>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</si>
  <si>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</si>
  <si>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</si>
  <si>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</si>
  <si>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</si>
  <si>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</si>
  <si>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</si>
  <si>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</si>
  <si>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</si>
  <si>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</si>
  <si>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</si>
  <si>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</si>
  <si>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</si>
  <si>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</si>
  <si>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</si>
  <si>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</si>
  <si>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</si>
  <si>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</si>
  <si>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</si>
  <si>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</si>
  <si>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</si>
  <si>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</si>
  <si>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</si>
  <si>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</si>
  <si>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</si>
  <si>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</si>
  <si>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</si>
  <si>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</si>
  <si>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</si>
  <si>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</si>
  <si>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</si>
  <si>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</si>
  <si>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</si>
  <si>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</si>
  <si>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</si>
  <si>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</si>
  <si>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</si>
  <si>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</si>
  <si>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</si>
  <si>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</si>
  <si>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</si>
  <si>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</si>
  <si>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</si>
  <si>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</si>
  <si>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</si>
  <si>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</si>
  <si>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</si>
  <si>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</si>
  <si>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</si>
  <si>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</si>
  <si>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</si>
  <si>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</si>
  <si>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</si>
  <si>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</si>
  <si>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</si>
  <si>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</si>
  <si>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</si>
  <si>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</si>
  <si>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</si>
  <si>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</si>
  <si>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</si>
  <si>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</si>
  <si>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</si>
  <si>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</si>
  <si>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</si>
  <si>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</si>
  <si>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</si>
  <si>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</si>
  <si>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</si>
  <si>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</si>
  <si>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</si>
  <si>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</si>
  <si>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</si>
  <si>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</si>
  <si>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</si>
  <si>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</si>
  <si>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</si>
  <si>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</si>
  <si>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</si>
  <si>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</si>
  <si>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</si>
  <si>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</si>
  <si>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</si>
  <si>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</si>
  <si>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</si>
  <si>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</si>
  <si>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</si>
  <si>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</si>
  <si>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</si>
  <si>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</si>
  <si>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</si>
  <si>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</si>
  <si>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</si>
  <si>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</si>
  <si>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</si>
  <si>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</si>
  <si>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</si>
  <si>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</si>
  <si>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</si>
  <si>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</si>
  <si>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</si>
  <si>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</si>
  <si>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</si>
  <si>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</si>
  <si>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</si>
  <si>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</si>
  <si>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</si>
  <si>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</si>
  <si>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</si>
  <si>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</si>
  <si>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</si>
  <si>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</si>
  <si>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</si>
  <si>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</si>
  <si>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</si>
  <si>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</si>
  <si>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</si>
  <si>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</si>
  <si>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</si>
  <si>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</si>
  <si>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</si>
  <si>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</si>
  <si>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</si>
  <si>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</si>
  <si>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</si>
  <si>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</si>
  <si>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</si>
  <si>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</si>
  <si>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</si>
  <si>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</si>
  <si>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</si>
  <si>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</si>
  <si>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</si>
  <si>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</si>
  <si>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</si>
  <si>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</si>
  <si>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</si>
  <si>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</si>
  <si>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</si>
  <si>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</si>
  <si>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</si>
  <si>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</si>
  <si>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</si>
  <si>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</si>
  <si>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</si>
  <si>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</si>
  <si>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</si>
  <si>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</si>
  <si>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</si>
  <si>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</si>
  <si>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</si>
  <si>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</si>
  <si>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</si>
  <si>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</si>
  <si>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</si>
  <si>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</si>
  <si>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</si>
  <si>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</si>
  <si>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</si>
  <si>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</si>
  <si>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</si>
  <si>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</si>
  <si>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</si>
  <si>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</si>
  <si>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</si>
  <si>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</si>
  <si>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</si>
  <si>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</si>
  <si>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</si>
  <si>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</si>
  <si>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</si>
  <si>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</si>
  <si>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</si>
  <si>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</si>
  <si>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</si>
  <si>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</si>
  <si>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</si>
  <si>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</si>
  <si>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</si>
  <si>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</si>
  <si>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</si>
  <si>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</si>
  <si>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</si>
  <si>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</si>
  <si>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</si>
  <si>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</si>
  <si>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</si>
  <si>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</si>
  <si>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</si>
  <si>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</si>
  <si>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</si>
  <si>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</si>
  <si>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</si>
  <si>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</si>
  <si>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</si>
  <si>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</si>
  <si>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</si>
  <si>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</si>
  <si>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</si>
  <si>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</si>
  <si>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</si>
  <si>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</si>
  <si>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</si>
  <si>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</si>
  <si>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</si>
  <si>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</si>
  <si>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</si>
  <si>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</si>
  <si>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</si>
  <si>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</si>
  <si>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</si>
  <si>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</si>
  <si>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</si>
  <si>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</si>
  <si>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</si>
  <si>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</si>
  <si>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</si>
  <si>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</si>
  <si>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</si>
  <si>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</si>
  <si>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</si>
  <si>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</si>
  <si>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</si>
  <si>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</si>
  <si>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</si>
  <si>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</si>
  <si>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</si>
  <si>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</si>
  <si>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</si>
  <si>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</si>
  <si>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</si>
  <si>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</si>
  <si>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</si>
  <si>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</si>
  <si>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</si>
  <si>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</si>
  <si>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</si>
  <si>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</si>
  <si>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</si>
  <si>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</si>
  <si>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</si>
  <si>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</si>
  <si>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</si>
  <si>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</si>
  <si>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</si>
  <si>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</si>
  <si>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</si>
  <si>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</si>
  <si>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</si>
  <si>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</si>
  <si>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</si>
  <si>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</si>
  <si>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</si>
  <si>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</si>
  <si>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</si>
  <si>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</si>
  <si>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</si>
  <si>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</si>
  <si>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</si>
  <si>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</si>
  <si>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</si>
  <si>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</si>
  <si>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</si>
  <si>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</si>
  <si>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</si>
  <si>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</si>
  <si>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</si>
  <si>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</si>
  <si>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</si>
  <si>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</si>
  <si>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</si>
  <si>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</si>
  <si>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</si>
  <si>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</si>
  <si>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</si>
  <si>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</si>
  <si>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</si>
  <si>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</si>
  <si>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</si>
  <si>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</si>
  <si>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</si>
  <si>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</si>
  <si>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</si>
  <si>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</si>
  <si>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</si>
  <si>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</si>
  <si>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</si>
  <si>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</si>
  <si>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</si>
  <si>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</si>
  <si>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</si>
  <si>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</si>
  <si>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</si>
  <si>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</si>
  <si>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</si>
  <si>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</si>
  <si>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</si>
  <si>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</si>
  <si>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</si>
  <si>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</si>
  <si>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</si>
  <si>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</si>
  <si>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</si>
  <si>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</si>
  <si>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</si>
  <si>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</si>
  <si>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</si>
  <si>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</si>
  <si>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</si>
  <si>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</si>
  <si>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</si>
  <si>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</si>
  <si>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</si>
  <si>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</si>
  <si>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</si>
  <si>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</si>
  <si>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</si>
  <si>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</si>
  <si>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</si>
  <si>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</si>
  <si>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</si>
  <si>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</si>
  <si>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</si>
  <si>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</si>
  <si>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</si>
  <si>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</si>
  <si>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</si>
  <si>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</si>
  <si>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</si>
  <si>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</si>
  <si>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</si>
  <si>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</si>
  <si>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</si>
  <si>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</si>
  <si>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</si>
  <si>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</si>
  <si>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</si>
  <si>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</si>
  <si>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</si>
  <si>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</si>
  <si>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</si>
  <si>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</si>
  <si>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</si>
  <si>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</si>
  <si>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</si>
  <si>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</si>
  <si>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</si>
  <si>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</si>
  <si>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</si>
  <si>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</si>
  <si>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</si>
  <si>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</si>
  <si>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</si>
  <si>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</si>
  <si>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</si>
  <si>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</si>
  <si>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</si>
  <si>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</si>
  <si>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</si>
  <si>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</si>
  <si>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</si>
  <si>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</si>
  <si>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</si>
  <si>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</si>
  <si>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</si>
  <si>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</si>
  <si>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</si>
  <si>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</si>
  <si>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</si>
  <si>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</si>
  <si>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</si>
  <si>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</si>
  <si>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</si>
  <si>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</si>
  <si>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</si>
  <si>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</si>
  <si>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</si>
  <si>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</si>
  <si>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</si>
  <si>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</si>
  <si>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</si>
  <si>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</si>
  <si>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</si>
  <si>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</si>
  <si>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</si>
  <si>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</si>
  <si>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</si>
  <si>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</si>
  <si>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</si>
  <si>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</si>
  <si>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</si>
  <si>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</si>
  <si>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</si>
  <si>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</si>
  <si>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</si>
  <si>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</si>
  <si>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</si>
  <si>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</si>
  <si>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</si>
  <si>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</si>
  <si>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</si>
  <si>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</si>
  <si>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</si>
  <si>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</si>
  <si>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</si>
  <si>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</si>
  <si>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</si>
  <si>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</si>
  <si>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</si>
  <si>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</si>
  <si>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</si>
  <si>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</si>
  <si>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</si>
  <si>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</si>
  <si>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</si>
  <si>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</si>
  <si>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</si>
  <si>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</si>
  <si>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</si>
  <si>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</si>
  <si>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</si>
  <si>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</si>
  <si>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</si>
  <si>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</si>
  <si>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</si>
  <si>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</si>
  <si>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</si>
  <si>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</si>
  <si>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</si>
  <si>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</si>
  <si>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</si>
  <si>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</si>
  <si>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</si>
  <si>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</si>
  <si>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</si>
  <si>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</si>
  <si>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</si>
  <si>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</si>
  <si>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</si>
  <si>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</si>
  <si>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</si>
  <si>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</si>
  <si>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</si>
  <si>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</si>
  <si>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</si>
  <si>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</si>
  <si>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</si>
  <si>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</si>
  <si>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</si>
  <si>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</si>
  <si>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</si>
  <si>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</si>
  <si>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</si>
  <si>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</si>
  <si>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</si>
  <si>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</si>
  <si>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</si>
  <si>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</si>
  <si>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</si>
  <si>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</si>
  <si>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</si>
  <si>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</si>
  <si>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</si>
  <si>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</si>
  <si>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</si>
  <si>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</si>
  <si>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</si>
  <si>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</si>
  <si>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</si>
  <si>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</si>
  <si>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</si>
  <si>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</si>
  <si>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</si>
  <si>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</si>
  <si>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</si>
  <si>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</si>
  <si>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</si>
  <si>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</si>
  <si>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</si>
  <si>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</si>
  <si>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</si>
  <si>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</si>
  <si>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</si>
  <si>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</si>
  <si>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</si>
  <si>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</si>
  <si>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</si>
  <si>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</si>
  <si>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</si>
  <si>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</si>
  <si>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</si>
  <si>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</si>
  <si>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</si>
  <si>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</si>
  <si>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</si>
  <si>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</si>
  <si>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</si>
  <si>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</si>
  <si>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</si>
  <si>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</si>
  <si>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</si>
  <si>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</si>
  <si>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</si>
  <si>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</si>
  <si>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</si>
  <si>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</si>
  <si>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</si>
  <si>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</si>
  <si>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</si>
  <si>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</si>
  <si>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</si>
  <si>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</si>
  <si>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</si>
  <si>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</si>
  <si>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</si>
  <si>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</si>
  <si>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</si>
  <si>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</si>
  <si>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</si>
  <si>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</si>
  <si>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</si>
  <si>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</si>
  <si>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</si>
  <si>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</si>
  <si>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</si>
  <si>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</si>
  <si>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</si>
  <si>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</si>
  <si>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</si>
  <si>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</si>
  <si>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</si>
  <si>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</si>
  <si>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</si>
  <si>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</si>
  <si>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</si>
  <si>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</si>
  <si>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</si>
  <si>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</si>
  <si>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</si>
  <si>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</si>
  <si>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</si>
  <si>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</si>
  <si>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</si>
  <si>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</si>
  <si>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</si>
  <si>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</si>
  <si>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</si>
  <si>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</si>
  <si>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</si>
  <si>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</si>
  <si>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</si>
  <si>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</si>
  <si>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</si>
  <si>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</si>
  <si>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</si>
  <si>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</si>
  <si>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</si>
  <si>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</si>
  <si>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</si>
  <si>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</si>
  <si>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</si>
  <si>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</si>
  <si>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</si>
  <si>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</si>
  <si>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</si>
  <si>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</si>
  <si>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</si>
  <si>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</si>
  <si>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</si>
  <si>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</si>
  <si>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</si>
  <si>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</si>
  <si>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</si>
  <si>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</si>
  <si>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</si>
  <si>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</si>
  <si>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</si>
  <si>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</si>
  <si>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</si>
  <si>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</si>
  <si>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</si>
  <si>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</si>
  <si>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</si>
  <si>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</si>
  <si>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</si>
  <si>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</si>
  <si>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</si>
  <si>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</si>
  <si>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</si>
  <si>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</si>
  <si>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</si>
  <si>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</si>
  <si>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</si>
  <si>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</si>
  <si>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</si>
  <si>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</si>
  <si>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</si>
  <si>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</si>
  <si>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</si>
  <si>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</si>
  <si>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</si>
  <si>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</si>
  <si>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</si>
  <si>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</si>
  <si>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</si>
  <si>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</si>
  <si>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</si>
  <si>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</si>
  <si>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</si>
  <si>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</si>
  <si>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</si>
  <si>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</si>
  <si>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</si>
  <si>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</si>
  <si>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</si>
  <si>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</si>
  <si>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</si>
  <si>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</si>
  <si>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</si>
  <si>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</si>
  <si>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</si>
  <si>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</si>
  <si>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</si>
  <si>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</si>
  <si>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</si>
  <si>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</si>
  <si>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</si>
  <si>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</si>
  <si>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</si>
  <si>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</si>
  <si>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</si>
  <si>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</si>
  <si>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</si>
  <si>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</si>
  <si>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</si>
  <si>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</si>
  <si>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</si>
  <si>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</si>
  <si>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</si>
  <si>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</si>
  <si>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</si>
  <si>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</si>
  <si>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</si>
  <si>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</si>
  <si>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</si>
  <si>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</si>
  <si>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</si>
  <si>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</si>
  <si>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</si>
  <si>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</si>
  <si>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</si>
  <si>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</si>
  <si>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</si>
  <si>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</si>
  <si>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</si>
  <si>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</si>
  <si>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</si>
  <si>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</si>
  <si>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</si>
  <si>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</si>
  <si>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</si>
  <si>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</si>
  <si>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</si>
  <si>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</si>
  <si>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</si>
  <si>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</si>
  <si>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</si>
  <si>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</si>
  <si>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</si>
  <si>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</si>
  <si>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</si>
  <si>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</si>
  <si>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</si>
  <si>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</si>
  <si>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</si>
  <si>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</si>
  <si>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</si>
  <si>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</si>
  <si>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</si>
  <si>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</si>
  <si>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</si>
  <si>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</si>
  <si>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</si>
  <si>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</si>
  <si>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</si>
  <si>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</si>
  <si>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</si>
  <si>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</si>
  <si>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</si>
  <si>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</si>
  <si>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</si>
  <si>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</si>
  <si>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</si>
  <si>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</si>
  <si>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</si>
  <si>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</si>
  <si>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</si>
  <si>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</si>
  <si>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</si>
  <si>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</si>
  <si>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</si>
  <si>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</si>
  <si>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</si>
  <si>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</si>
  <si>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</si>
  <si>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</si>
  <si>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</si>
  <si>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</si>
  <si>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</si>
  <si>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</si>
  <si>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</si>
  <si>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</si>
  <si>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</si>
  <si>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</si>
  <si>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</si>
  <si>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</si>
  <si>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</si>
  <si>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</si>
  <si>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</si>
  <si>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</si>
  <si>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</si>
  <si>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</si>
  <si>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</si>
  <si>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</si>
  <si>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</si>
  <si>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</si>
  <si>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</si>
  <si>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</si>
  <si>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</si>
  <si>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</si>
  <si>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</si>
  <si>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</si>
  <si>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</si>
  <si>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</si>
  <si>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</si>
  <si>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</si>
  <si>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</si>
  <si>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</si>
  <si>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</si>
  <si>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</si>
  <si>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</si>
  <si>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</si>
  <si>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</si>
  <si>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</si>
  <si>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</si>
  <si>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</si>
  <si>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</si>
  <si>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</si>
  <si>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</si>
  <si>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</si>
  <si>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</si>
  <si>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</si>
  <si>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</si>
  <si>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</si>
  <si>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</si>
  <si>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</si>
  <si>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</si>
  <si>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</si>
  <si>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</si>
  <si>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</si>
  <si>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</si>
  <si>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</si>
  <si>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</si>
  <si>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</si>
  <si>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</si>
  <si>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</si>
  <si>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</si>
  <si>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</si>
  <si>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</si>
  <si>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</si>
  <si>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</si>
  <si>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</si>
  <si>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</si>
  <si>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</si>
  <si>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</si>
  <si>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</si>
  <si>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</si>
  <si>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</si>
  <si>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</si>
  <si>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</si>
  <si>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</si>
  <si>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</si>
  <si>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</si>
  <si>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</si>
  <si>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</si>
  <si>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</si>
  <si>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</si>
  <si>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</si>
  <si>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</si>
  <si>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</si>
  <si>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</si>
  <si>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</si>
  <si>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</si>
  <si>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</si>
  <si>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</si>
  <si>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</si>
  <si>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</si>
  <si>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</si>
  <si>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</si>
  <si>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</si>
  <si>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</si>
  <si>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</si>
  <si>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</si>
  <si>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</si>
  <si>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</si>
  <si>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</si>
  <si>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</si>
  <si>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</si>
  <si>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</si>
  <si>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</si>
  <si>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</si>
  <si>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</si>
  <si>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</si>
  <si>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</si>
  <si>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</si>
  <si>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</si>
  <si>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</si>
  <si>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</si>
  <si>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</si>
  <si>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</si>
  <si>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</si>
  <si>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</si>
  <si>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</si>
  <si>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</si>
  <si>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</si>
  <si>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</si>
  <si>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</si>
  <si>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</si>
  <si>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</si>
  <si>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</si>
  <si>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</si>
  <si>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</si>
  <si>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</si>
  <si>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</si>
  <si>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</si>
  <si>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</si>
  <si>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</si>
  <si>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</si>
  <si>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</si>
  <si>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</si>
  <si>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</si>
  <si>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</si>
  <si>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</si>
  <si>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</si>
  <si>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</si>
  <si>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</si>
  <si>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</si>
  <si>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</si>
  <si>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</si>
  <si>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</si>
  <si>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</si>
  <si>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</si>
  <si>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</si>
  <si>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</si>
  <si>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</si>
  <si>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</si>
  <si>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</si>
  <si>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</si>
  <si>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</si>
  <si>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</si>
  <si>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</si>
  <si>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</si>
  <si>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</si>
  <si>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</si>
  <si>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</si>
  <si>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</si>
  <si>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</si>
  <si>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</si>
  <si>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</si>
  <si>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</si>
  <si>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</si>
  <si>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</si>
  <si>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</si>
  <si>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</si>
  <si>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</si>
  <si>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</si>
  <si>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</si>
  <si>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</si>
  <si>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</si>
  <si>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</si>
  <si>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</si>
  <si>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</si>
  <si>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</si>
  <si>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</si>
  <si>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</si>
  <si>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</si>
  <si>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</si>
  <si>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</si>
  <si>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</si>
  <si>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</si>
  <si>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</si>
  <si>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</si>
  <si>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</si>
  <si>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</si>
  <si>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</si>
  <si>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</si>
  <si>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</si>
  <si>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</si>
  <si>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</si>
  <si>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</si>
  <si>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</si>
  <si>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</si>
  <si>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</si>
  <si>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</si>
  <si>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</si>
  <si>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</si>
  <si>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</si>
  <si>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</si>
  <si>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</si>
  <si>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</si>
  <si>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</si>
  <si>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</si>
  <si>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</si>
  <si>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</si>
  <si>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</si>
  <si>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</si>
  <si>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</si>
  <si>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</si>
  <si>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</si>
  <si>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</si>
  <si>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</si>
  <si>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</si>
  <si>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</si>
  <si>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</si>
  <si>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</si>
  <si>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</si>
  <si>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</si>
  <si>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</si>
  <si>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</si>
  <si>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</si>
  <si>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</si>
  <si>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</si>
  <si>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</si>
  <si>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</si>
  <si>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</si>
  <si>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</si>
  <si>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</si>
  <si>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</si>
  <si>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</si>
  <si>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</si>
  <si>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</si>
  <si>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</si>
  <si>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</si>
  <si>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</si>
  <si>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</si>
  <si>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</si>
  <si>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</si>
  <si>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</si>
  <si>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</si>
  <si>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</si>
  <si>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</si>
  <si>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</si>
  <si>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</si>
  <si>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</si>
  <si>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</si>
  <si>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</si>
  <si>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</si>
  <si>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</si>
  <si>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</si>
  <si>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</si>
  <si>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</si>
  <si>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</si>
  <si>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</si>
  <si>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</si>
  <si>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</si>
  <si>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</si>
  <si>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</si>
  <si>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</si>
  <si>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</si>
  <si>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</si>
  <si>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</si>
  <si>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</si>
  <si>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</si>
  <si>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</si>
  <si>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</si>
  <si>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</si>
  <si>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</si>
  <si>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</si>
  <si>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</si>
  <si>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</si>
  <si>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</si>
  <si>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</si>
  <si>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</si>
  <si>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</si>
  <si>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</si>
  <si>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</si>
  <si>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</si>
  <si>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</si>
  <si>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</si>
  <si>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</si>
  <si>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</si>
  <si>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</si>
  <si>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</si>
  <si>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</si>
  <si>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</si>
  <si>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</si>
  <si>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</si>
  <si>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</si>
  <si>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</si>
  <si>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</si>
  <si>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</si>
  <si>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</si>
  <si>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</si>
  <si>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</si>
  <si>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</si>
  <si>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</si>
  <si>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</si>
  <si>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</si>
  <si>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</si>
  <si>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</si>
  <si>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</si>
  <si>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</si>
  <si>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</si>
  <si>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</si>
  <si>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</si>
  <si>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</si>
  <si>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</si>
  <si>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</si>
  <si>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</si>
  <si>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</si>
  <si>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</si>
  <si>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</si>
  <si>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</si>
  <si>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</si>
  <si>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</si>
  <si>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</si>
  <si>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</si>
  <si>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</si>
  <si>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</si>
  <si>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</si>
  <si>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</si>
  <si>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</si>
  <si>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</si>
  <si>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</si>
  <si>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</si>
  <si>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</si>
  <si>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</si>
  <si>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</si>
  <si>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</si>
  <si>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</si>
  <si>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</si>
  <si>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</si>
  <si>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</si>
  <si>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</si>
  <si>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</si>
  <si>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</si>
  <si>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</si>
  <si>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</si>
  <si>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</si>
  <si>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</si>
  <si>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</si>
  <si>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</si>
  <si>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</si>
  <si>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</si>
  <si>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</si>
  <si>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</si>
  <si>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</si>
  <si>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</si>
  <si>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</si>
  <si>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</si>
  <si>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</si>
  <si>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</si>
  <si>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</si>
  <si>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</si>
  <si>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</si>
  <si>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</si>
  <si>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</si>
  <si>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</si>
  <si>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</si>
  <si>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</si>
  <si>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</si>
  <si>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</si>
  <si>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</si>
  <si>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</si>
  <si>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</si>
  <si>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</si>
  <si>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</si>
  <si>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</si>
  <si>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</si>
  <si>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</si>
  <si>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</si>
  <si>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</si>
  <si>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</si>
  <si>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</si>
  <si>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</si>
  <si>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</si>
  <si>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</si>
  <si>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</si>
  <si>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</si>
  <si>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</si>
  <si>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</si>
  <si>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</si>
  <si>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</si>
  <si>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</si>
  <si>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</si>
  <si>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</si>
  <si>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</si>
  <si>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</si>
  <si>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</si>
  <si>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</si>
  <si>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</si>
  <si>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</si>
  <si>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</si>
  <si>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</si>
  <si>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</si>
  <si>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</si>
  <si>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</si>
  <si>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</si>
  <si>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</si>
  <si>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</si>
  <si>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</si>
  <si>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</si>
  <si>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</si>
  <si>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</si>
  <si>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</si>
  <si>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</si>
  <si>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</si>
  <si>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</si>
  <si>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</si>
  <si>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</si>
  <si>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</si>
  <si>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</si>
  <si>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</si>
  <si>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</si>
  <si>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</si>
  <si>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</si>
  <si>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</si>
  <si>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</si>
  <si>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</si>
  <si>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</si>
  <si>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</si>
  <si>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</si>
  <si>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</si>
  <si>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</si>
  <si>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</si>
  <si>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</si>
  <si>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</si>
  <si>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</si>
  <si>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</si>
  <si>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</si>
  <si>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</si>
  <si>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</si>
  <si>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</si>
  <si>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</si>
  <si>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</si>
  <si>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</si>
  <si>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</si>
  <si>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</si>
  <si>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</si>
  <si>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</si>
  <si>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</si>
  <si>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</si>
  <si>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</si>
  <si>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</si>
  <si>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</si>
  <si>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</si>
  <si>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</si>
  <si>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</si>
  <si>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</si>
  <si>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</si>
  <si>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</si>
  <si>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</si>
  <si>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</si>
  <si>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</si>
  <si>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</si>
  <si>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</si>
  <si>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</si>
  <si>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</si>
  <si>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</si>
  <si>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</si>
  <si>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</si>
  <si>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</si>
  <si>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</si>
  <si>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</si>
  <si>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</si>
  <si>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</si>
  <si>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</si>
  <si>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</si>
  <si>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</si>
  <si>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</si>
  <si>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</si>
  <si>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</si>
  <si>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</si>
  <si>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</si>
  <si>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</si>
  <si>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</si>
  <si>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</si>
  <si>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</si>
  <si>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</si>
  <si>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</si>
  <si>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</si>
  <si>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</si>
  <si>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</si>
  <si>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</si>
  <si>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</si>
  <si>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</si>
  <si>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</si>
  <si>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</si>
  <si>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</si>
  <si>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</si>
  <si>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</si>
  <si>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</si>
  <si>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</si>
  <si>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</si>
  <si>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</si>
  <si>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</si>
  <si>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</si>
  <si>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</si>
  <si>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</si>
  <si>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</si>
  <si>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</si>
  <si>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</si>
  <si>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</si>
  <si>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</si>
  <si>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</si>
  <si>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</si>
  <si>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</si>
  <si>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</si>
  <si>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</si>
  <si>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</si>
  <si>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</si>
  <si>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</si>
  <si>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</si>
  <si>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</si>
  <si>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</si>
  <si>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</si>
  <si>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</si>
  <si>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</si>
  <si>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</si>
  <si>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</si>
  <si>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</si>
  <si>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</si>
  <si>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</si>
  <si>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</si>
  <si>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</si>
  <si>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</si>
  <si>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</si>
  <si>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</si>
  <si>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</si>
  <si>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</si>
  <si>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</si>
  <si>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</si>
  <si>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</si>
  <si>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</si>
  <si>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</si>
  <si>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</si>
  <si>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</si>
  <si>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</si>
  <si>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</si>
  <si>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</si>
  <si>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</si>
  <si>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</si>
  <si>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</si>
  <si>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</si>
  <si>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</si>
  <si>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</si>
  <si>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</si>
  <si>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</si>
  <si>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</si>
  <si>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</si>
  <si>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</si>
  <si>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</si>
  <si>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</si>
  <si>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</si>
  <si>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</si>
  <si>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</si>
  <si>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</si>
  <si>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</si>
  <si>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</si>
  <si>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</si>
  <si>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</si>
  <si>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</si>
  <si>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</si>
  <si>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</si>
  <si>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</si>
  <si>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</si>
  <si>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</si>
  <si>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</si>
  <si>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</si>
  <si>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</si>
  <si>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</si>
  <si>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</si>
  <si>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</si>
  <si>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</si>
  <si>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</si>
  <si>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</si>
  <si>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</si>
  <si>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</si>
  <si>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</si>
  <si>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</si>
  <si>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</si>
  <si>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</si>
  <si>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</si>
  <si>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</si>
  <si>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</si>
  <si>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</si>
  <si>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</si>
  <si>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</si>
  <si>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</si>
  <si>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</si>
  <si>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</si>
  <si>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</si>
  <si>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</si>
  <si>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</si>
  <si>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</si>
  <si>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</si>
  <si>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</si>
  <si>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</si>
  <si>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</si>
  <si>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</si>
  <si>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</si>
  <si>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</si>
  <si>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</si>
  <si>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</si>
  <si>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</si>
  <si>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</si>
  <si>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</si>
  <si>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</si>
  <si>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</si>
  <si>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</si>
  <si>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</si>
  <si>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</si>
  <si>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</si>
  <si>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</si>
  <si>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</si>
  <si>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</si>
  <si>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</si>
  <si>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</si>
  <si>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</si>
  <si>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</si>
  <si>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</si>
  <si>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</si>
  <si>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</si>
  <si>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</si>
  <si>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</si>
  <si>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</si>
  <si>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</si>
  <si>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</si>
  <si>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</si>
  <si>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</si>
  <si>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</si>
  <si>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</si>
  <si>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</si>
  <si>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</si>
  <si>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</si>
  <si>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</si>
  <si>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</si>
  <si>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</si>
  <si>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</si>
  <si>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</si>
  <si>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</si>
  <si>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</si>
  <si>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</si>
  <si>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</si>
  <si>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</si>
  <si>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</si>
  <si>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</si>
  <si>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</si>
  <si>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</si>
  <si>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</si>
  <si>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</si>
  <si>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</si>
  <si>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</si>
  <si>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</si>
  <si>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</si>
  <si>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</si>
  <si>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</si>
  <si>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</si>
  <si>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</si>
  <si>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</si>
  <si>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</si>
  <si>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</si>
  <si>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</si>
  <si>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</si>
  <si>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</si>
  <si>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</si>
  <si>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</si>
  <si>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</si>
  <si>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</si>
  <si>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</si>
  <si>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</si>
  <si>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</si>
  <si>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</si>
  <si>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</si>
  <si>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</si>
  <si>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</si>
  <si>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</si>
  <si>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</si>
  <si>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</si>
  <si>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</si>
  <si>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</si>
  <si>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</si>
  <si>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</si>
  <si>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</si>
  <si>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</si>
  <si>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</si>
  <si>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</si>
  <si>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</si>
  <si>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</si>
  <si>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</si>
  <si>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</si>
  <si>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</si>
  <si>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</si>
  <si>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</si>
  <si>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</si>
  <si>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</si>
  <si>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</si>
  <si>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</si>
  <si>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</si>
  <si>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</si>
  <si>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</si>
  <si>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</si>
  <si>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</si>
  <si>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</si>
  <si>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</si>
  <si>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</si>
  <si>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</si>
  <si>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</si>
  <si>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</si>
  <si>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</si>
  <si>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</si>
  <si>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</si>
  <si>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</si>
  <si>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</si>
  <si>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</si>
  <si>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</si>
  <si>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</si>
  <si>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</si>
  <si>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</si>
  <si>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</si>
  <si>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</si>
  <si>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</si>
  <si>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</si>
  <si>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</si>
  <si>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</si>
  <si>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</si>
  <si>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</si>
  <si>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</si>
  <si>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</si>
  <si>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</si>
  <si>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</si>
  <si>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</si>
  <si>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</si>
  <si>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</si>
  <si>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</si>
  <si>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</si>
  <si>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</si>
  <si>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</si>
  <si>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</si>
  <si>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</si>
  <si>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</si>
  <si>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</si>
  <si>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</si>
  <si>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</si>
  <si>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</si>
  <si>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</si>
  <si>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</si>
  <si>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</si>
  <si>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</si>
  <si>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</si>
  <si>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</si>
  <si>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</si>
  <si>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</si>
  <si>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</si>
  <si>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</si>
  <si>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</si>
  <si>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</si>
  <si>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</si>
  <si>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</si>
  <si>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</si>
  <si>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</si>
  <si>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</si>
  <si>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</si>
  <si>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</si>
  <si>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</si>
  <si>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</si>
  <si>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</si>
  <si>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</si>
  <si>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</si>
  <si>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</si>
  <si>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</si>
  <si>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</si>
  <si>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</si>
  <si>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</si>
  <si>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</si>
  <si>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</si>
  <si>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</si>
  <si>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</si>
  <si>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</si>
  <si>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</si>
  <si>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</si>
  <si>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</si>
  <si>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</si>
  <si>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</si>
  <si>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</si>
  <si>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</si>
  <si>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</si>
  <si>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</si>
  <si>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</si>
  <si>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</si>
  <si>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</si>
  <si>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</si>
  <si>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</si>
  <si>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</si>
  <si>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</si>
  <si>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</si>
  <si>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</si>
  <si>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</si>
  <si>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</si>
  <si>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</si>
  <si>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</si>
  <si>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</si>
  <si>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</si>
  <si>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</si>
  <si>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</si>
  <si>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</si>
  <si>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</si>
  <si>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</si>
  <si>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</si>
  <si>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</si>
  <si>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</si>
  <si>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</si>
  <si>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</si>
  <si>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</si>
  <si>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</si>
  <si>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</si>
  <si>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</si>
  <si>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</si>
  <si>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</si>
  <si>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</si>
  <si>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</si>
  <si>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</si>
  <si>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</si>
  <si>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</si>
  <si>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</si>
  <si>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</si>
  <si>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</si>
  <si>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</si>
  <si>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</si>
  <si>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</si>
  <si>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</si>
  <si>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</si>
  <si>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</si>
  <si>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</si>
  <si>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</si>
  <si>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</si>
  <si>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</si>
  <si>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</si>
  <si>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</si>
  <si>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</si>
  <si>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</si>
  <si>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</si>
  <si>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</si>
  <si>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</si>
  <si>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</si>
  <si>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</si>
  <si>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</si>
  <si>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</si>
  <si>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</si>
  <si>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</si>
  <si>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</si>
  <si>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</si>
  <si>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</si>
  <si>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</si>
  <si>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</si>
  <si>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</si>
  <si>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</si>
  <si>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</si>
  <si>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</si>
  <si>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</si>
  <si>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</si>
  <si>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</si>
  <si>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</si>
  <si>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</si>
  <si>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</si>
  <si>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</si>
  <si>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</si>
  <si>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</si>
  <si>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</si>
  <si>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</si>
  <si>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</si>
  <si>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</si>
  <si>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</si>
  <si>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</si>
  <si>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</si>
  <si>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</si>
  <si>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</si>
  <si>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</si>
  <si>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</si>
  <si>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</si>
  <si>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</si>
  <si>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</si>
  <si>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</si>
  <si>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</si>
  <si>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</si>
  <si>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</si>
  <si>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</si>
  <si>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</si>
  <si>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</si>
  <si>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</si>
  <si>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</si>
  <si>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</si>
  <si>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</si>
  <si>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</si>
  <si>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</si>
  <si>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</si>
  <si>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</si>
  <si>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</si>
  <si>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</si>
  <si>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</si>
  <si>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</si>
  <si>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</si>
  <si>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</si>
  <si>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</si>
  <si>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</si>
  <si>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</si>
  <si>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</si>
  <si>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</si>
  <si>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</si>
  <si>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</si>
  <si>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</si>
  <si>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</si>
  <si>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</si>
  <si>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</si>
  <si>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</si>
  <si>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</si>
  <si>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</si>
  <si>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</si>
  <si>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</si>
  <si>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</si>
  <si>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</si>
  <si>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</si>
  <si>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</si>
  <si>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</si>
  <si>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</si>
  <si>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</si>
  <si>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</si>
  <si>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</si>
  <si>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</si>
  <si>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</si>
  <si>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</si>
  <si>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</si>
  <si>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</si>
  <si>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</si>
  <si>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</si>
  <si>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</si>
  <si>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</si>
  <si>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</si>
  <si>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</si>
  <si>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</si>
  <si>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</si>
  <si>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</si>
  <si>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</si>
  <si>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</si>
  <si>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</si>
  <si>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</si>
  <si>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</si>
  <si>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</si>
  <si>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</si>
  <si>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</si>
  <si>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</si>
  <si>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</si>
  <si>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</si>
  <si>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</si>
  <si>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</si>
  <si>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</si>
  <si>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</si>
  <si>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</si>
  <si>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</si>
  <si>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</si>
  <si>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</si>
  <si>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</si>
  <si>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</si>
  <si>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</si>
  <si>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</si>
  <si>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</si>
  <si>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</si>
  <si>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</si>
  <si>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</si>
  <si>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</si>
  <si>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</si>
  <si>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</si>
  <si>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</si>
  <si>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</si>
  <si>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</si>
  <si>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</si>
  <si>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</si>
  <si>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</si>
  <si>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</si>
  <si>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</si>
  <si>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</si>
  <si>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</si>
  <si>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</si>
  <si>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</si>
  <si>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</si>
  <si>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</si>
  <si>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</si>
  <si>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</si>
  <si>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</si>
  <si>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</si>
  <si>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</si>
  <si>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</si>
  <si>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</si>
  <si>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</si>
  <si>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</si>
  <si>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</si>
  <si>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</si>
  <si>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</si>
  <si>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</si>
  <si>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</si>
  <si>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</si>
  <si>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</si>
  <si>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</si>
  <si>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</si>
  <si>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</si>
  <si>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</si>
  <si>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</si>
  <si>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</si>
  <si>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</si>
  <si>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</si>
  <si>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</si>
  <si>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</si>
  <si>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</si>
  <si>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</si>
  <si>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</si>
  <si>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</si>
  <si>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</si>
  <si>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</si>
  <si>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</si>
  <si>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</si>
  <si>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</si>
  <si>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</si>
  <si>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</si>
  <si>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</si>
  <si>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</si>
  <si>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</si>
  <si>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</si>
  <si>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</si>
  <si>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</si>
  <si>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</si>
  <si>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</si>
  <si>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</si>
  <si>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</si>
  <si>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</si>
  <si>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</si>
  <si>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</si>
  <si>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</si>
  <si>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</si>
  <si>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</si>
  <si>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</si>
  <si>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</si>
  <si>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</si>
  <si>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</si>
  <si>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</si>
  <si>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</si>
  <si>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</si>
  <si>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</si>
  <si>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</si>
  <si>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</si>
  <si>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</si>
  <si>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</si>
  <si>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</si>
  <si>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</si>
  <si>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</si>
  <si>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</si>
  <si>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</si>
  <si>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</si>
  <si>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</si>
  <si>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</si>
  <si>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</si>
  <si>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</si>
  <si>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</si>
  <si>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</si>
  <si>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</si>
  <si>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</si>
  <si>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</si>
  <si>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</si>
  <si>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</si>
  <si>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</si>
  <si>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</si>
  <si>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</si>
  <si>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</si>
  <si>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</si>
  <si>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</si>
  <si>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</si>
  <si>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</si>
  <si>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</si>
  <si>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</si>
  <si>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</si>
  <si>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</si>
  <si>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</si>
  <si>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</si>
  <si>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</si>
  <si>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</si>
  <si>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</si>
  <si>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</si>
  <si>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</si>
  <si>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</si>
  <si>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</si>
  <si>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</si>
  <si>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</si>
  <si>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</si>
  <si>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</si>
  <si>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</si>
  <si>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</si>
  <si>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</si>
  <si>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</si>
  <si>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</si>
  <si>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</si>
  <si>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</si>
  <si>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</si>
  <si>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</si>
  <si>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</si>
  <si>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</si>
  <si>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</si>
  <si>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</si>
  <si>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</si>
  <si>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</si>
  <si>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</si>
  <si>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</si>
  <si>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</si>
  <si>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</si>
  <si>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</si>
  <si>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</si>
  <si>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</si>
  <si>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</si>
  <si>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</si>
  <si>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</si>
  <si>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</si>
  <si>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</si>
  <si>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</si>
  <si>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</si>
  <si>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</si>
  <si>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</si>
  <si>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</si>
  <si>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</si>
  <si>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</si>
  <si>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</si>
  <si>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</si>
  <si>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</si>
  <si>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</si>
  <si>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</si>
  <si>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</si>
  <si>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</si>
  <si>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</si>
  <si>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</si>
  <si>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</si>
  <si>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</si>
  <si>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</si>
  <si>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</si>
  <si>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</si>
  <si>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</si>
  <si>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</si>
  <si>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</si>
  <si>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</si>
  <si>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</si>
  <si>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</si>
  <si>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</si>
  <si>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</si>
  <si>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</si>
  <si>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</si>
  <si>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</si>
  <si>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</si>
  <si>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</si>
  <si>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</si>
  <si>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</si>
  <si>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</si>
  <si>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</si>
  <si>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</si>
  <si>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</si>
  <si>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</si>
  <si>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</si>
  <si>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</si>
  <si>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</si>
  <si>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</si>
  <si>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</si>
  <si>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</si>
  <si>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</si>
  <si>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</si>
  <si>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</si>
  <si>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</si>
  <si>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</si>
  <si>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</si>
  <si>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</si>
  <si>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</si>
  <si>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</si>
  <si>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</si>
  <si>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</si>
  <si>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</si>
  <si>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</si>
  <si>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</si>
  <si>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</si>
  <si>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</si>
  <si>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</si>
  <si>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</si>
  <si>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</si>
  <si>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</si>
  <si>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</si>
  <si>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</si>
  <si>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</si>
  <si>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</si>
  <si>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</si>
  <si>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</si>
  <si>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</si>
  <si>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</si>
  <si>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</si>
  <si>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</si>
  <si>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</si>
  <si>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</si>
  <si>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</si>
  <si>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</si>
  <si>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</si>
  <si>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</si>
  <si>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</si>
  <si>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</si>
  <si>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</si>
  <si>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</si>
  <si>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</si>
  <si>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</si>
  <si>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</si>
  <si>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</si>
  <si>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</si>
  <si>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</si>
  <si>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</si>
  <si>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</si>
  <si>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</si>
  <si>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</si>
  <si>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</si>
  <si>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</si>
  <si>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</si>
  <si>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</si>
  <si>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</si>
  <si>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</si>
  <si>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</si>
  <si>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</si>
  <si>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</si>
  <si>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</si>
  <si>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</si>
  <si>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</si>
  <si>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</si>
  <si>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</si>
  <si>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</si>
  <si>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</si>
  <si>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</si>
  <si>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</si>
  <si>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</si>
  <si>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</si>
  <si>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</si>
  <si>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</si>
  <si>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</si>
  <si>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</si>
  <si>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</si>
  <si>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</si>
  <si>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</si>
  <si>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</si>
  <si>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</si>
  <si>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</si>
  <si>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</si>
  <si>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</si>
  <si>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</si>
  <si>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</si>
  <si>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</si>
  <si>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</si>
  <si>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</si>
  <si>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</si>
  <si>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</si>
  <si>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</si>
  <si>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</si>
  <si>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</si>
  <si>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</si>
  <si>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</si>
  <si>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</si>
  <si>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</si>
  <si>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</si>
  <si>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</si>
  <si>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</si>
  <si>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</si>
  <si>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</si>
  <si>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</si>
  <si>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</si>
  <si>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</si>
  <si>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</si>
  <si>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</si>
  <si>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</si>
  <si>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</si>
  <si>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</si>
  <si>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</si>
  <si>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</si>
  <si>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</si>
  <si>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</si>
  <si>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</si>
  <si>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</si>
  <si>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</si>
  <si>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</si>
  <si>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</si>
  <si>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</si>
  <si>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</si>
  <si>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</si>
  <si>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</si>
  <si>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</si>
  <si>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</si>
  <si>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</si>
  <si>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</si>
  <si>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</si>
  <si>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</si>
  <si>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</si>
  <si>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</si>
  <si>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</si>
  <si>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</si>
  <si>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</si>
  <si>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</si>
  <si>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</si>
  <si>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</si>
  <si>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</si>
  <si>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</si>
  <si>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</si>
  <si>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</si>
  <si>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</si>
  <si>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</si>
  <si>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</si>
  <si>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</si>
  <si>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</si>
  <si>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</si>
  <si>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</si>
  <si>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</si>
  <si>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</si>
  <si>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</si>
  <si>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</si>
  <si>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</si>
  <si>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</si>
  <si>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</si>
  <si>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</si>
  <si>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</si>
  <si>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</si>
  <si>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</si>
  <si>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</si>
  <si>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</si>
  <si>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</si>
  <si>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</si>
  <si>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</si>
  <si>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</si>
  <si>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</si>
  <si>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</si>
  <si>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</si>
  <si>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</si>
  <si>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</si>
  <si>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</si>
  <si>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</si>
  <si>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</si>
  <si>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</si>
  <si>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</si>
  <si>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</si>
  <si>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</si>
  <si>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</si>
  <si>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</si>
  <si>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</si>
  <si>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</si>
  <si>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</si>
  <si>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</si>
  <si>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</si>
  <si>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</si>
  <si>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</si>
  <si>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</si>
  <si>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</si>
  <si>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</si>
  <si>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</si>
  <si>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</si>
  <si>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</si>
  <si>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</si>
  <si>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</si>
  <si>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</si>
  <si>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</si>
  <si>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</si>
  <si>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</si>
  <si>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</si>
  <si>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</si>
  <si>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</si>
  <si>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</si>
  <si>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</si>
  <si>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</si>
  <si>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</si>
  <si>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</si>
  <si>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</si>
  <si>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</si>
  <si>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</si>
  <si>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</si>
  <si>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</si>
  <si>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</si>
  <si>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</si>
  <si>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</si>
  <si>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</si>
  <si>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</si>
  <si>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</si>
  <si>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</si>
  <si>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</si>
  <si>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</si>
  <si>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</si>
  <si>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</si>
  <si>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</si>
  <si>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</si>
  <si>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</si>
  <si>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</si>
  <si>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</si>
  <si>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</si>
  <si>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</si>
  <si>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</si>
  <si>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</si>
  <si>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</si>
  <si>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</si>
  <si>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</si>
  <si>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</si>
  <si>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</si>
  <si>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</si>
  <si>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</si>
  <si>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</si>
  <si>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</si>
  <si>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</si>
  <si>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</si>
  <si>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</si>
  <si>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</si>
  <si>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</si>
  <si>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</si>
  <si>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</si>
  <si>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</si>
  <si>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</si>
  <si>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</si>
  <si>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</si>
  <si>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</si>
  <si>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</si>
  <si>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</si>
  <si>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</si>
  <si>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</si>
  <si>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</si>
  <si>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</si>
  <si>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</si>
  <si>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</si>
  <si>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</si>
  <si>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</si>
  <si>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</si>
  <si>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</si>
  <si>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</si>
  <si>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</si>
  <si>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</si>
  <si>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</si>
  <si>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</si>
  <si>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</si>
  <si>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</si>
  <si>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</si>
  <si>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</si>
  <si>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</si>
  <si>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</si>
  <si>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</si>
  <si>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</si>
  <si>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</si>
  <si>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</si>
  <si>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</si>
  <si>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</si>
  <si>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</si>
  <si>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</si>
  <si>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</si>
  <si>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</si>
  <si>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</si>
  <si>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</si>
  <si>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</si>
  <si>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</si>
  <si>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</si>
  <si>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</si>
  <si>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</si>
  <si>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</si>
  <si>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</si>
  <si>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</si>
  <si>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</si>
  <si>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</si>
  <si>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</si>
  <si>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</si>
  <si>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</si>
  <si>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</si>
  <si>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</si>
  <si>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</si>
  <si>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</si>
  <si>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</si>
  <si>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</si>
  <si>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</si>
  <si>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</si>
  <si>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</si>
  <si>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</si>
  <si>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</si>
  <si>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</si>
  <si>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</si>
  <si>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</si>
  <si>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</si>
  <si>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</si>
  <si>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</si>
  <si>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</si>
  <si>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</si>
  <si>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</si>
  <si>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</si>
  <si>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</si>
  <si>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</si>
  <si>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</si>
  <si>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</si>
  <si>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</si>
  <si>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</si>
  <si>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</si>
  <si>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</si>
  <si>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</si>
  <si>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</si>
  <si>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</si>
  <si>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</si>
  <si>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</si>
  <si>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</si>
  <si>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</si>
  <si>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</si>
  <si>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</si>
  <si>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</si>
  <si>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</si>
  <si>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</si>
  <si>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</si>
  <si>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</si>
  <si>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</si>
  <si>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</si>
  <si>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</si>
  <si>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</si>
  <si>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</si>
  <si>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</si>
  <si>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</si>
  <si>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</si>
  <si>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</si>
  <si>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</si>
  <si>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</si>
  <si>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</si>
  <si>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</si>
  <si>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</si>
  <si>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</si>
  <si>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</si>
  <si>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</si>
  <si>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</si>
  <si>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</si>
  <si>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</si>
  <si>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</si>
  <si>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</si>
  <si>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</si>
  <si>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</si>
  <si>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</si>
  <si>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</si>
  <si>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</si>
  <si>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</si>
  <si>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</si>
  <si>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</si>
  <si>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</si>
  <si>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</si>
  <si>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</si>
  <si>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</si>
  <si>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</si>
  <si>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</si>
  <si>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</si>
  <si>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</si>
  <si>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</si>
  <si>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</si>
  <si>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</si>
  <si>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</si>
  <si>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</si>
  <si>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</si>
  <si>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</si>
  <si>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</si>
  <si>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</si>
  <si>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</si>
  <si>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</si>
  <si>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</si>
  <si>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</si>
  <si>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</si>
  <si>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</si>
  <si>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</si>
  <si>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</si>
  <si>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</si>
  <si>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</si>
  <si>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</si>
  <si>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</si>
  <si>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</si>
  <si>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</si>
  <si>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</si>
  <si>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</si>
  <si>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</si>
  <si>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</si>
  <si>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</si>
  <si>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</si>
  <si>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</si>
  <si>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</si>
  <si>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</si>
  <si>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</si>
  <si>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</si>
  <si>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</si>
  <si>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</si>
  <si>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</si>
  <si>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</si>
  <si>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</si>
  <si>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</si>
  <si>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</si>
  <si>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</si>
  <si>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</si>
  <si>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</si>
  <si>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</si>
  <si>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</si>
  <si>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</si>
  <si>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</si>
  <si>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</si>
  <si>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</si>
  <si>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</si>
  <si>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</si>
  <si>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</si>
  <si>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</si>
  <si>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</si>
  <si>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</si>
  <si>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</si>
  <si>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</si>
  <si>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</si>
  <si>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</si>
  <si>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</si>
  <si>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</si>
  <si>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</si>
  <si>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</si>
  <si>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</si>
  <si>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</si>
  <si>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</si>
  <si>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</si>
  <si>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</si>
  <si>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</si>
  <si>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</si>
  <si>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</si>
  <si>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</si>
  <si>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</si>
  <si>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</si>
  <si>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</si>
  <si>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</si>
  <si>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</si>
  <si>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</si>
  <si>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</si>
  <si>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</si>
  <si>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</si>
  <si>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</si>
  <si>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</si>
  <si>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</si>
  <si>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</si>
  <si>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</si>
  <si>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</si>
  <si>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</si>
  <si>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</si>
  <si>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</si>
  <si>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</si>
  <si>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</si>
  <si>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</si>
  <si>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</si>
  <si>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</si>
  <si>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</si>
  <si>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</si>
  <si>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</si>
  <si>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</si>
  <si>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</si>
  <si>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</si>
  <si>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</si>
  <si>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</si>
  <si>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</si>
  <si>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</si>
  <si>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</si>
  <si>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</si>
  <si>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</si>
  <si>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</si>
  <si>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</si>
  <si>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</si>
  <si>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</si>
  <si>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</si>
  <si>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</si>
  <si>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</si>
  <si>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</si>
  <si>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</si>
  <si>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</si>
  <si>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</si>
  <si>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</si>
  <si>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</si>
  <si>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</si>
  <si>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</si>
  <si>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</si>
  <si>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</si>
  <si>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</si>
  <si>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</si>
  <si>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</si>
  <si>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</si>
  <si>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</si>
  <si>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</si>
  <si>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</si>
  <si>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</si>
  <si>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</si>
  <si>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</si>
  <si>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</si>
  <si>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</si>
  <si>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</si>
  <si>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</si>
  <si>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</si>
  <si>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</si>
  <si>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</si>
  <si>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</si>
  <si>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</si>
  <si>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</si>
  <si>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</si>
  <si>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</si>
  <si>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</si>
  <si>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</si>
  <si>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</si>
  <si>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</si>
  <si>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</si>
  <si>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</si>
  <si>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</si>
  <si>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</si>
  <si>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</si>
  <si>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</si>
  <si>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</si>
  <si>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</si>
  <si>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</si>
  <si>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</si>
  <si>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</si>
  <si>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</si>
  <si>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</si>
  <si>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</si>
  <si>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</si>
  <si>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</si>
  <si>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</si>
  <si>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</si>
  <si>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</si>
  <si>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</si>
  <si>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</si>
  <si>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</si>
  <si>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</si>
  <si>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</si>
  <si>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</si>
  <si>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</si>
  <si>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</si>
  <si>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</si>
  <si>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</si>
  <si>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</si>
  <si>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</si>
  <si>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</si>
  <si>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</si>
  <si>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</si>
  <si>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</si>
  <si>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</si>
  <si>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</si>
  <si>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</si>
  <si>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</si>
  <si>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</si>
  <si>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</si>
  <si>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</si>
  <si>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</si>
  <si>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</si>
  <si>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</si>
  <si>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</si>
  <si>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</si>
  <si>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</si>
  <si>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</si>
  <si>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</si>
  <si>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</si>
  <si>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</si>
  <si>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</si>
  <si>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</si>
  <si>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</si>
  <si>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</si>
  <si>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</si>
  <si>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</si>
  <si>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</si>
  <si>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</si>
  <si>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</si>
  <si>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</si>
  <si>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</si>
  <si>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</si>
  <si>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</si>
  <si>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</si>
  <si>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</si>
  <si>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</si>
  <si>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</si>
  <si>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</si>
  <si>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</si>
  <si>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</si>
  <si>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</si>
  <si>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</si>
  <si>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</si>
  <si>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</si>
  <si>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</si>
  <si>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</si>
  <si>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</si>
  <si>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</si>
  <si>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</si>
  <si>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</si>
  <si>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</si>
  <si>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</si>
  <si>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</si>
  <si>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</si>
  <si>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</si>
  <si>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</si>
  <si>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</si>
  <si>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</si>
  <si>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</si>
  <si>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</si>
  <si>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</si>
  <si>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</si>
  <si>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</si>
  <si>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</si>
  <si>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</si>
  <si>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</si>
  <si>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</si>
  <si>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</si>
  <si>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</si>
  <si>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</si>
  <si>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</si>
  <si>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</si>
  <si>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</si>
  <si>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</si>
  <si>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</si>
  <si>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</si>
  <si>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</si>
  <si>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</si>
  <si>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</si>
  <si>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</si>
  <si>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</si>
  <si>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</si>
  <si>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</si>
  <si>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</si>
  <si>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</si>
  <si>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</si>
  <si>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</si>
  <si>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</si>
  <si>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</si>
  <si>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</si>
  <si>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</si>
  <si>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</si>
  <si>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</si>
  <si>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</si>
  <si>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</si>
  <si>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</si>
  <si>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</si>
  <si>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</si>
  <si>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</si>
  <si>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</si>
  <si>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</si>
  <si>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</si>
  <si>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</si>
  <si>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</si>
  <si>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</si>
  <si>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</si>
  <si>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</si>
  <si>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</si>
  <si>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</si>
  <si>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</si>
  <si>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</si>
  <si>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</si>
  <si>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</si>
  <si>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</si>
  <si>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</si>
  <si>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</si>
  <si>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</si>
  <si>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</si>
  <si>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</si>
  <si>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</si>
  <si>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</si>
  <si>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</si>
  <si>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</si>
  <si>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</si>
  <si>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</si>
  <si>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</si>
  <si>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</si>
  <si>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</si>
  <si>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</si>
  <si>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</si>
  <si>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</si>
  <si>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</si>
  <si>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</si>
  <si>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</si>
  <si>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</si>
  <si>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</si>
  <si>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</si>
  <si>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</si>
  <si>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</si>
  <si>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</si>
  <si>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</si>
  <si>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</si>
  <si>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</si>
  <si>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</si>
  <si>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</si>
  <si>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</si>
  <si>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</si>
  <si>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</si>
  <si>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</si>
  <si>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</si>
  <si>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</si>
  <si>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</si>
  <si>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</si>
  <si>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</si>
  <si>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</si>
  <si>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</si>
  <si>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</si>
  <si>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</si>
  <si>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</si>
  <si>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</si>
  <si>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</si>
  <si>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</si>
  <si>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</si>
  <si>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</si>
  <si>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</si>
  <si>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</si>
  <si>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</si>
  <si>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</si>
  <si>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</si>
  <si>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</si>
  <si>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</si>
  <si>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</si>
  <si>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</si>
  <si>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</si>
  <si>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</si>
  <si>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</si>
  <si>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</si>
  <si>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</si>
  <si>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</si>
  <si>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</si>
  <si>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</si>
  <si>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</si>
  <si>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</si>
  <si>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</si>
  <si>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</si>
  <si>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</si>
  <si>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</si>
  <si>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</si>
  <si>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</si>
  <si>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</si>
  <si>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</si>
  <si>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</si>
  <si>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</si>
  <si>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</si>
  <si>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</si>
  <si>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</si>
  <si>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</si>
  <si>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</si>
  <si>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</si>
  <si>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</si>
  <si>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</si>
  <si>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</si>
  <si>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</si>
  <si>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</si>
  <si>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</si>
  <si>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</si>
  <si>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</si>
  <si>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</si>
  <si>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</si>
  <si>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</si>
  <si>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</si>
  <si>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</si>
  <si>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</si>
  <si>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</si>
  <si>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</si>
  <si>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</si>
  <si>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</si>
  <si>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</si>
  <si>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</si>
  <si>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</si>
  <si>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</si>
  <si>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</si>
  <si>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</si>
  <si>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</si>
  <si>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</si>
  <si>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</si>
  <si>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</si>
  <si>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</si>
  <si>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</si>
  <si>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</si>
  <si>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</si>
  <si>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</si>
  <si>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</si>
  <si>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</si>
  <si>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</si>
  <si>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</si>
  <si>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</si>
  <si>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</si>
  <si>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</si>
  <si>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</si>
  <si>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</si>
  <si>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</si>
  <si>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</si>
  <si>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</si>
  <si>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</si>
  <si>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</si>
  <si>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</si>
  <si>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</si>
  <si>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</si>
  <si>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</si>
  <si>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</si>
  <si>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</si>
  <si>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</si>
  <si>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</si>
  <si>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</si>
  <si>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</si>
  <si>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</si>
  <si>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</si>
  <si>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</si>
  <si>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</si>
  <si>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</si>
  <si>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</si>
  <si>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</si>
  <si>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</si>
  <si>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</si>
  <si>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</si>
  <si>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</si>
  <si>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</si>
  <si>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</si>
  <si>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</si>
  <si>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</si>
  <si>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</si>
  <si>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</si>
  <si>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</si>
  <si>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</si>
  <si>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</si>
  <si>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</si>
  <si>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</si>
  <si>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</si>
  <si>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</si>
  <si>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</si>
  <si>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</si>
  <si>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</si>
  <si>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</si>
  <si>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</si>
  <si>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</si>
  <si>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</si>
  <si>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</si>
  <si>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</si>
  <si>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</si>
  <si>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</si>
  <si>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</si>
  <si>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</si>
  <si>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</si>
  <si>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</si>
  <si>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</si>
  <si>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</si>
  <si>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</si>
  <si>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</si>
  <si>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</si>
  <si>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</si>
  <si>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</si>
  <si>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</si>
  <si>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</si>
  <si>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</si>
  <si>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</si>
  <si>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</si>
  <si>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</si>
  <si>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</si>
  <si>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</si>
  <si>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</si>
  <si>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</si>
  <si>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</si>
  <si>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</si>
  <si>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</si>
  <si>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</si>
  <si>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</si>
  <si>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</si>
  <si>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</si>
  <si>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</si>
  <si>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</si>
  <si>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</si>
  <si>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</si>
  <si>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</si>
  <si>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</si>
  <si>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</si>
  <si>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</si>
  <si>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</si>
  <si>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</si>
  <si>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</si>
  <si>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</si>
  <si>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</si>
  <si>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</si>
  <si>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</si>
  <si>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</si>
  <si>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</si>
  <si>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</si>
  <si>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</si>
  <si>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</si>
  <si>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</si>
  <si>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</si>
  <si>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</si>
  <si>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</si>
  <si>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</si>
  <si>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</si>
  <si>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</si>
  <si>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</si>
  <si>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</si>
  <si>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</si>
  <si>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</si>
  <si>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</si>
  <si>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</si>
  <si>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</si>
  <si>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</si>
  <si>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</si>
  <si>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</si>
  <si>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</si>
  <si>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</si>
  <si>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</si>
  <si>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</si>
  <si>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</si>
  <si>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</si>
  <si>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</si>
  <si>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</si>
  <si>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</si>
  <si>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</si>
  <si>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</si>
  <si>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</si>
  <si>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</si>
  <si>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</si>
  <si>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</si>
  <si>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</si>
  <si>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</si>
  <si>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</si>
  <si>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</si>
  <si>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</si>
  <si>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</si>
  <si>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</si>
  <si>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</si>
  <si>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</si>
  <si>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</si>
  <si>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</si>
  <si>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</si>
  <si>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</si>
  <si>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</si>
  <si>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</si>
  <si>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</si>
  <si>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</si>
  <si>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</si>
  <si>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</si>
  <si>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</si>
  <si>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</si>
  <si>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</si>
  <si>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</si>
  <si>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</si>
  <si>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</si>
  <si>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</si>
  <si>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</si>
  <si>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</si>
  <si>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</si>
  <si>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</si>
  <si>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</si>
  <si>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</si>
  <si>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</si>
  <si>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</si>
  <si>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</si>
  <si>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</si>
  <si>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</si>
  <si>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</si>
  <si>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</si>
  <si>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</si>
  <si>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</si>
  <si>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</si>
  <si>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</si>
  <si>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</si>
  <si>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</si>
  <si>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</si>
  <si>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</si>
  <si>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</si>
  <si>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</si>
  <si>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</si>
  <si>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</si>
  <si>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</si>
  <si>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</si>
  <si>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</si>
  <si>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</si>
  <si>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</si>
  <si>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</si>
  <si>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</si>
  <si>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</si>
  <si>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</si>
  <si>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</si>
  <si>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</si>
  <si>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</si>
  <si>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</si>
  <si>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</si>
  <si>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</si>
  <si>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</si>
  <si>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</si>
  <si>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</si>
  <si>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</si>
  <si>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</si>
  <si>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</si>
  <si>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</si>
  <si>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</si>
  <si>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</si>
  <si>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</si>
  <si>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</si>
  <si>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</si>
  <si>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</si>
  <si>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</si>
  <si>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</si>
  <si>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</si>
  <si>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</si>
  <si>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</si>
  <si>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</si>
  <si>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</si>
  <si>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</si>
  <si>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</si>
  <si>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</si>
  <si>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</si>
  <si>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</si>
  <si>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</si>
  <si>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</si>
  <si>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</si>
  <si>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</si>
  <si>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</si>
  <si>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</si>
  <si>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</si>
  <si>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</si>
  <si>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</si>
  <si>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</si>
  <si>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</si>
  <si>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</si>
  <si>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</si>
  <si>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</si>
  <si>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</si>
  <si>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</si>
  <si>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</si>
  <si>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</si>
  <si>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</si>
  <si>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</si>
  <si>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</si>
  <si>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</si>
  <si>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</si>
  <si>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</si>
  <si>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</si>
  <si>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</si>
  <si>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</si>
  <si>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</si>
  <si>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</si>
  <si>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</si>
  <si>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</si>
  <si>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</si>
  <si>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</si>
  <si>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</si>
  <si>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</si>
  <si>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</si>
  <si>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</si>
  <si>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</si>
  <si>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</si>
  <si>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</si>
  <si>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</si>
  <si>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</si>
  <si>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</si>
  <si>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</si>
  <si>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</si>
  <si>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</si>
  <si>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</si>
  <si>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</si>
  <si>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</si>
  <si>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</si>
  <si>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</si>
  <si>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</si>
  <si>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</si>
  <si>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</si>
  <si>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</si>
  <si>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</si>
  <si>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</si>
  <si>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</si>
  <si>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</si>
  <si>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</si>
  <si>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</si>
  <si>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</si>
  <si>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</si>
  <si>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</si>
  <si>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</si>
  <si>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</si>
  <si>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</si>
  <si>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</si>
  <si>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</si>
  <si>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</si>
  <si>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</si>
  <si>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</si>
  <si>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</si>
  <si>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</si>
  <si>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</si>
  <si>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</si>
  <si>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</si>
  <si>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</si>
  <si>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</si>
  <si>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</si>
  <si>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</si>
  <si>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</si>
  <si>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</si>
  <si>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</si>
  <si>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</si>
  <si>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</si>
  <si>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</si>
  <si>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</si>
  <si>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</si>
  <si>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</si>
  <si>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</si>
  <si>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</si>
  <si>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</si>
  <si>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</si>
  <si>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</si>
  <si>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</si>
  <si>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</si>
  <si>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</si>
  <si>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</si>
  <si>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</si>
  <si>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</si>
  <si>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</si>
  <si>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</si>
  <si>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</si>
  <si>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</si>
  <si>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</si>
  <si>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</si>
  <si>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</si>
  <si>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</si>
  <si>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</si>
  <si>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</si>
  <si>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</si>
  <si>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</si>
  <si>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</si>
  <si>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</si>
  <si>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</si>
  <si>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</si>
  <si>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</si>
  <si>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</si>
  <si>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</si>
  <si>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</si>
  <si>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</si>
  <si>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</si>
  <si>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</si>
  <si>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</si>
  <si>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</si>
  <si>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</si>
  <si>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</si>
  <si>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</si>
  <si>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</si>
  <si>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</si>
  <si>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</si>
  <si>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</si>
  <si>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</si>
  <si>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</si>
  <si>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</si>
  <si>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</si>
  <si>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</si>
  <si>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</si>
  <si>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</si>
  <si>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</si>
  <si>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</si>
  <si>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</si>
  <si>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</si>
  <si>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</si>
  <si>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</si>
  <si>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</si>
  <si>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</si>
  <si>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</si>
  <si>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</si>
  <si>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</si>
  <si>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</si>
  <si>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</si>
  <si>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</si>
  <si>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</si>
  <si>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</si>
  <si>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</si>
  <si>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</si>
  <si>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</si>
  <si>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</si>
  <si>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</si>
  <si>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</si>
  <si>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</si>
  <si>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</si>
  <si>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</si>
  <si>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</si>
  <si>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</si>
  <si>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</si>
  <si>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</si>
  <si>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</si>
  <si>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</si>
  <si>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</si>
  <si>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</si>
  <si>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</si>
  <si>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</si>
  <si>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</si>
  <si>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</si>
  <si>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</si>
  <si>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</si>
  <si>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</si>
  <si>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</si>
  <si>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</si>
  <si>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</si>
  <si>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</si>
  <si>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</si>
  <si>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</si>
  <si>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</si>
  <si>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</si>
  <si>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</si>
  <si>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</si>
  <si>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</si>
  <si>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</si>
  <si>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</si>
  <si>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</si>
  <si>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</si>
  <si>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</si>
  <si>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</si>
  <si>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</si>
  <si>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</si>
  <si>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</si>
  <si>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</si>
  <si>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</si>
  <si>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</si>
  <si>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</si>
  <si>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</si>
  <si>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</si>
  <si>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</si>
  <si>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</si>
  <si>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</si>
  <si>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</si>
  <si>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</si>
  <si>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</si>
  <si>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</si>
  <si>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</si>
  <si>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</si>
  <si>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</si>
  <si>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</si>
  <si>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</si>
  <si>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</si>
  <si>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</si>
  <si>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</si>
  <si>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</si>
  <si>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</si>
  <si>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</si>
  <si>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</si>
  <si>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</si>
  <si>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</si>
  <si>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</si>
  <si>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</si>
  <si>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</si>
  <si>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</si>
  <si>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</si>
  <si>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</si>
  <si>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</si>
  <si>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</si>
  <si>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</si>
  <si>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</si>
  <si>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</si>
  <si>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</si>
  <si>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</si>
  <si>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</si>
  <si>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</si>
  <si>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</si>
  <si>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</si>
  <si>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</si>
  <si>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</si>
  <si>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</si>
  <si>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</si>
  <si>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</si>
  <si>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</si>
  <si>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</si>
  <si>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</si>
  <si>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</si>
  <si>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</si>
  <si>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</si>
  <si>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</si>
  <si>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</si>
  <si>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</si>
  <si>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</si>
  <si>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</si>
  <si>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</si>
  <si>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</si>
  <si>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</si>
  <si>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</si>
  <si>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</si>
  <si>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</si>
  <si>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</si>
  <si>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</si>
  <si>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</si>
  <si>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</si>
  <si>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</si>
  <si>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</si>
  <si>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</si>
  <si>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</si>
  <si>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</si>
  <si>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</si>
  <si>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</si>
  <si>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</si>
  <si>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</si>
  <si>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</si>
  <si>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</si>
  <si>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</si>
  <si>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</si>
  <si>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</si>
  <si>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</si>
  <si>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</si>
  <si>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</si>
  <si>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</si>
  <si>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</si>
  <si>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</si>
  <si>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</si>
  <si>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</si>
  <si>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</si>
  <si>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</si>
  <si>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</si>
  <si>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</si>
  <si>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</si>
  <si>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</si>
  <si>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</si>
  <si>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</si>
  <si>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</si>
  <si>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</si>
  <si>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</si>
  <si>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</si>
  <si>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</si>
  <si>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</si>
  <si>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</si>
  <si>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</si>
  <si>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</si>
  <si>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</si>
  <si>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</si>
  <si>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</si>
  <si>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</si>
  <si>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</si>
  <si>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</si>
  <si>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</si>
  <si>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</si>
  <si>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</si>
  <si>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</si>
  <si>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</si>
  <si>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</si>
  <si>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</si>
  <si>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</si>
  <si>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</si>
  <si>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</si>
  <si>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</si>
  <si>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</si>
  <si>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</si>
  <si>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</si>
  <si>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</si>
  <si>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</si>
  <si>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</si>
  <si>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</si>
  <si>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</si>
  <si>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</si>
  <si>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</si>
  <si>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</si>
  <si>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</si>
  <si>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</si>
  <si>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</si>
  <si>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</si>
  <si>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</si>
  <si>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</si>
  <si>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</si>
  <si>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</si>
  <si>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</si>
  <si>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</si>
  <si>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</si>
  <si>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</si>
  <si>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</si>
  <si>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</si>
  <si>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</si>
  <si>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</si>
  <si>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</si>
  <si>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</si>
  <si>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</si>
  <si>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</si>
  <si>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</si>
  <si>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</si>
  <si>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</si>
  <si>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</si>
  <si>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</si>
  <si>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</si>
  <si>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</si>
  <si>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</si>
  <si>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</si>
  <si>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</si>
  <si>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</si>
  <si>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</si>
  <si>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</si>
  <si>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</si>
  <si>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</si>
  <si>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</si>
  <si>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</si>
  <si>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</si>
  <si>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</si>
  <si>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</si>
  <si>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</si>
  <si>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</si>
  <si>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</si>
  <si>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</si>
  <si>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</si>
  <si>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</si>
  <si>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</si>
  <si>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</si>
  <si>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</si>
  <si>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</si>
  <si>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</si>
  <si>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</si>
  <si>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</si>
  <si>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</si>
  <si>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</si>
  <si>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</si>
  <si>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</si>
  <si>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</si>
  <si>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</si>
  <si>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</si>
  <si>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</si>
  <si>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</si>
  <si>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</si>
  <si>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</si>
  <si>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</si>
  <si>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</si>
  <si>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</si>
  <si>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</si>
  <si>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</si>
  <si>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</si>
  <si>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</si>
  <si>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</si>
  <si>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</si>
  <si>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</si>
  <si>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</si>
  <si>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</si>
  <si>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</si>
  <si>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</si>
  <si>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</si>
  <si>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</si>
  <si>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</si>
  <si>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</si>
  <si>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</si>
  <si>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</si>
  <si>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</si>
  <si>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</si>
  <si>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</si>
  <si>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</si>
  <si>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</si>
  <si>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</si>
  <si>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</si>
  <si>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</si>
  <si>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</si>
  <si>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</si>
  <si>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</si>
  <si>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</si>
  <si>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</si>
  <si>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</si>
  <si>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</si>
  <si>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</si>
  <si>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</si>
  <si>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</si>
  <si>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</si>
  <si>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</si>
  <si>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</si>
  <si>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</si>
  <si>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</si>
  <si>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</si>
  <si>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</si>
  <si>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</si>
  <si>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</si>
  <si>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</si>
  <si>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</si>
  <si>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</si>
  <si>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</si>
  <si>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</si>
  <si>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</si>
  <si>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</si>
  <si>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</si>
  <si>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</si>
  <si>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</si>
  <si>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</si>
  <si>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</si>
  <si>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</si>
  <si>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</si>
  <si>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</si>
  <si>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</si>
  <si>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</si>
  <si>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</si>
  <si>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</si>
  <si>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</si>
  <si>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</si>
  <si>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</si>
  <si>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</si>
  <si>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</si>
  <si>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</si>
  <si>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</si>
  <si>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</si>
  <si>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</si>
  <si>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</si>
  <si>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</si>
  <si>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</si>
  <si>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</si>
  <si>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</si>
  <si>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</si>
  <si>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</si>
  <si>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</si>
  <si>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</si>
  <si>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</si>
  <si>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</si>
  <si>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</si>
  <si>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</si>
  <si>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</si>
  <si>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</si>
  <si>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</si>
  <si>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</si>
  <si>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</si>
  <si>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</si>
  <si>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</si>
  <si>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</si>
  <si>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</si>
  <si>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</si>
  <si>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</si>
  <si>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</si>
  <si>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</si>
  <si>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</si>
  <si>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</si>
  <si>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</si>
  <si>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</si>
  <si>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</si>
  <si>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</si>
  <si>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</si>
  <si>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</si>
  <si>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</si>
  <si>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</si>
  <si>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</si>
  <si>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</si>
  <si>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</si>
  <si>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</si>
  <si>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</si>
  <si>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</si>
  <si>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</si>
  <si>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</si>
  <si>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</si>
  <si>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</si>
  <si>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</si>
  <si>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</si>
  <si>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</si>
  <si>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</si>
  <si>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</si>
  <si>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</si>
  <si>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</si>
  <si>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</si>
  <si>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</si>
  <si>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</si>
  <si>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</si>
  <si>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</si>
  <si>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</si>
  <si>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</si>
  <si>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</si>
  <si>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</si>
  <si>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</si>
  <si>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</si>
  <si>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</si>
  <si>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</si>
  <si>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</si>
  <si>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</si>
  <si>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</si>
  <si>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</si>
  <si>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</si>
  <si>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</si>
  <si>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</si>
  <si>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</si>
  <si>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</si>
  <si>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</si>
  <si>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</si>
  <si>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</si>
  <si>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</si>
  <si>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</si>
  <si>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</si>
  <si>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</si>
  <si>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</si>
  <si>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</si>
  <si>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</si>
  <si>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</si>
  <si>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</si>
  <si>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</si>
  <si>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</si>
  <si>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</si>
  <si>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</si>
  <si>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</si>
  <si>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</si>
  <si>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</si>
  <si>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</si>
  <si>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</si>
  <si>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</si>
  <si>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</si>
  <si>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</si>
  <si>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</si>
  <si>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</si>
  <si>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</si>
  <si>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</si>
  <si>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</si>
  <si>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</si>
  <si>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</si>
  <si>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</si>
  <si>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</si>
  <si>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</si>
  <si>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</si>
  <si>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</si>
  <si>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</si>
  <si>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</si>
  <si>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</si>
  <si>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</si>
  <si>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</si>
  <si>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</si>
  <si>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</si>
  <si>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</si>
  <si>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</si>
  <si>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</si>
  <si>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</si>
  <si>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</si>
  <si>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</si>
  <si>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</si>
  <si>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</si>
  <si>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</si>
  <si>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</si>
  <si>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</si>
  <si>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</si>
  <si>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</si>
  <si>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</si>
  <si>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</si>
  <si>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</si>
  <si>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</si>
  <si>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</si>
  <si>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</si>
  <si>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</si>
  <si>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</si>
  <si>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</si>
  <si>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</si>
  <si>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</si>
  <si>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</si>
  <si>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</si>
  <si>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</si>
  <si>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</si>
  <si>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</si>
  <si>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</si>
  <si>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</si>
  <si>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</si>
  <si>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</si>
  <si>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</si>
  <si>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</si>
  <si>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</si>
  <si>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</si>
  <si>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</si>
  <si>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</si>
  <si>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</si>
  <si>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</si>
  <si>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</si>
  <si>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</si>
  <si>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</si>
  <si>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</si>
  <si>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</si>
  <si>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</si>
  <si>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</si>
  <si>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</si>
  <si>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</si>
  <si>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</si>
  <si>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</si>
  <si>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</si>
  <si>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</si>
  <si>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</si>
  <si>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</si>
  <si>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</si>
  <si>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</si>
  <si>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</si>
  <si>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</si>
  <si>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</si>
  <si>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</si>
  <si>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</si>
  <si>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</si>
  <si>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</si>
  <si>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</si>
  <si>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</si>
  <si>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</si>
  <si>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</si>
  <si>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</si>
  <si>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</si>
  <si>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</si>
  <si>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</si>
  <si>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</si>
  <si>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</si>
  <si>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</si>
  <si>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</si>
  <si>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</si>
  <si>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</si>
  <si>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</si>
  <si>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</si>
  <si>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</si>
  <si>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</si>
  <si>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</si>
  <si>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</si>
  <si>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</si>
  <si>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</si>
  <si>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</si>
  <si>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</si>
  <si>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</si>
  <si>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</si>
  <si>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</si>
  <si>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</si>
  <si>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</si>
  <si>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</si>
  <si>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</si>
  <si>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</si>
  <si>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</si>
  <si>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</si>
  <si>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</si>
  <si>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</si>
  <si>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</si>
  <si>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</si>
  <si>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</si>
  <si>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</si>
  <si>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</si>
  <si>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</si>
  <si>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</si>
  <si>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</si>
  <si>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</si>
  <si>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</si>
  <si>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</si>
  <si>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</si>
  <si>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</si>
  <si>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</si>
  <si>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</si>
  <si>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</si>
  <si>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</si>
  <si>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</si>
  <si>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</si>
  <si>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</si>
  <si>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</si>
  <si>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</si>
  <si>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</si>
  <si>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</si>
  <si>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</si>
  <si>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</si>
  <si>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</si>
  <si>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</si>
  <si>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</si>
  <si>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</si>
  <si>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</si>
  <si>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</si>
  <si>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</si>
  <si>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</si>
  <si>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</si>
  <si>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</si>
  <si>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</si>
  <si>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</si>
  <si>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</si>
  <si>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</si>
  <si>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</si>
  <si>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</si>
  <si>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</si>
  <si>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</si>
  <si>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</si>
  <si>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</si>
  <si>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</si>
  <si>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</si>
  <si>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</si>
  <si>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</si>
  <si>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</si>
  <si>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</si>
  <si>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</si>
  <si>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</si>
  <si>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</si>
  <si>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</si>
  <si>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</si>
  <si>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</si>
  <si>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</si>
  <si>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</si>
  <si>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</si>
  <si>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</si>
  <si>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</si>
  <si>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</si>
  <si>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</si>
  <si>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</si>
  <si>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</si>
  <si>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</si>
  <si>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</si>
  <si>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</si>
  <si>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</si>
  <si>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</si>
  <si>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</si>
  <si>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</si>
  <si>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</si>
  <si>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</si>
  <si>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</si>
  <si>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</si>
  <si>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</si>
  <si>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</si>
  <si>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</si>
  <si>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</si>
  <si>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</si>
  <si>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</si>
  <si>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</si>
  <si>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</si>
  <si>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</si>
  <si>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</si>
  <si>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</si>
  <si>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</si>
  <si>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</si>
  <si>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</si>
  <si>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</si>
  <si>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</si>
  <si>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</si>
  <si>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</si>
  <si>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</si>
  <si>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</si>
  <si>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</si>
  <si>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</si>
  <si>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</si>
  <si>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</si>
  <si>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</si>
  <si>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</si>
  <si>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</si>
  <si>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</si>
  <si>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</si>
  <si>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</si>
  <si>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</si>
  <si>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</si>
  <si>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</si>
  <si>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</si>
  <si>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</si>
  <si>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</si>
  <si>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</si>
  <si>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</si>
  <si>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</si>
  <si>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</si>
  <si>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</si>
  <si>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</si>
  <si>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</si>
  <si>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</si>
  <si>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</si>
  <si>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</si>
  <si>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</si>
  <si>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</si>
  <si>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</si>
  <si>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</si>
  <si>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</si>
  <si>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</si>
  <si>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</si>
  <si>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</si>
  <si>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</si>
  <si>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</si>
  <si>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</si>
  <si>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</si>
  <si>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</si>
  <si>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</si>
  <si>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</si>
  <si>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</si>
  <si>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</si>
  <si>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</si>
  <si>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</si>
  <si>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</si>
  <si>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</si>
  <si>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</si>
  <si>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</si>
  <si>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</si>
  <si>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</si>
  <si>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</si>
  <si>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</si>
  <si>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</si>
  <si>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</si>
  <si>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</si>
  <si>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</si>
  <si>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</si>
  <si>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</si>
  <si>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</si>
  <si>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</si>
  <si>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</si>
  <si>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</si>
  <si>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</si>
  <si>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</si>
  <si>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</si>
  <si>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</si>
  <si>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</si>
  <si>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</si>
  <si>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</si>
  <si>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</si>
  <si>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</si>
  <si>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</si>
  <si>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</si>
  <si>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</si>
  <si>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</si>
  <si>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</si>
  <si>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</si>
  <si>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</si>
  <si>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</si>
  <si>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</si>
  <si>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</si>
  <si>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</si>
  <si>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</si>
  <si>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</si>
  <si>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</si>
  <si>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</si>
  <si>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</si>
  <si>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</si>
  <si>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</si>
  <si>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</si>
  <si>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</si>
  <si>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</si>
  <si>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</si>
  <si>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</si>
  <si>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</si>
  <si>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</si>
  <si>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</si>
  <si>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</si>
  <si>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</si>
  <si>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</si>
  <si>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</si>
  <si>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</si>
  <si>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</si>
  <si>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</si>
  <si>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</si>
  <si>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</si>
  <si>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</si>
  <si>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</si>
  <si>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</si>
  <si>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</si>
  <si>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</si>
  <si>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</si>
  <si>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</si>
  <si>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</si>
  <si>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</si>
  <si>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</si>
  <si>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</si>
  <si>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</si>
  <si>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</si>
  <si>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</si>
  <si>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</si>
  <si>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</si>
  <si>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</si>
  <si>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</si>
  <si>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</si>
  <si>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</si>
  <si>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</si>
  <si>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</si>
  <si>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</si>
  <si>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</si>
  <si>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</si>
  <si>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</si>
  <si>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</si>
  <si>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</si>
  <si>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</si>
  <si>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</si>
  <si>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</si>
  <si>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</si>
  <si>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</si>
  <si>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</si>
  <si>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</si>
  <si>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</si>
  <si>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</si>
  <si>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</si>
  <si>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</si>
  <si>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</si>
  <si>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</si>
  <si>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</si>
  <si>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</si>
  <si>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</si>
  <si>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</si>
  <si>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</si>
  <si>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</si>
  <si>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</si>
  <si>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</si>
  <si>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</si>
  <si>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</si>
  <si>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</si>
  <si>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</si>
  <si>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</si>
  <si>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</si>
  <si>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</si>
  <si>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</si>
  <si>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</si>
  <si>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</si>
  <si>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</si>
  <si>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</si>
  <si>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</si>
  <si>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</si>
  <si>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</si>
  <si>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</si>
  <si>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</si>
  <si>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</si>
  <si>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</si>
  <si>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</si>
  <si>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</si>
  <si>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</si>
  <si>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</si>
  <si>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</si>
  <si>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</si>
  <si>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</si>
  <si>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</si>
  <si>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</si>
  <si>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</si>
  <si>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</si>
  <si>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</si>
  <si>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</si>
  <si>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</si>
  <si>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</si>
  <si>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</si>
  <si>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</si>
  <si>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</si>
  <si>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</si>
  <si>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</si>
  <si>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</si>
  <si>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</si>
  <si>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</si>
  <si>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</si>
  <si>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</si>
  <si>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</si>
  <si>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</si>
  <si>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</si>
  <si>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</si>
  <si>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</si>
  <si>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</si>
  <si>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</si>
  <si>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</si>
  <si>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</si>
  <si>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</si>
  <si>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</si>
  <si>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</si>
  <si>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</si>
  <si>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</si>
  <si>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</si>
  <si>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</si>
  <si>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</si>
  <si>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</si>
  <si>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</si>
  <si>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</si>
  <si>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</si>
  <si>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</si>
  <si>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</si>
  <si>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</si>
  <si>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</si>
  <si>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</si>
  <si>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</si>
  <si>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</si>
  <si>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</si>
  <si>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</si>
  <si>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</si>
  <si>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</si>
  <si>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</si>
  <si>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</si>
  <si>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</si>
  <si>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</si>
  <si>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</si>
  <si>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</si>
  <si>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</si>
  <si>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</si>
  <si>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</si>
  <si>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</si>
  <si>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</si>
  <si>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</si>
  <si>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</si>
  <si>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</si>
  <si>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</si>
  <si>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</si>
  <si>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</si>
  <si>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</si>
  <si>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</si>
  <si>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</si>
  <si>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</si>
  <si>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</si>
  <si>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</si>
  <si>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</si>
  <si>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</si>
  <si>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</si>
  <si>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</si>
  <si>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</si>
  <si>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</si>
  <si>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</si>
  <si>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</si>
  <si>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</si>
  <si>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</si>
  <si>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</si>
  <si>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</si>
  <si>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</si>
  <si>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</si>
  <si>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</si>
  <si>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</si>
  <si>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</si>
  <si>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</si>
  <si>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</si>
  <si>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</si>
  <si>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</si>
  <si>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</si>
  <si>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</si>
  <si>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</si>
  <si>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</si>
  <si>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</si>
  <si>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</si>
  <si>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</si>
  <si>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</si>
  <si>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</si>
  <si>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</si>
  <si>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</si>
  <si>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</si>
  <si>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</si>
  <si>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</si>
  <si>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</si>
  <si>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</si>
  <si>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</si>
  <si>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</si>
  <si>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</si>
  <si>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</si>
  <si>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</si>
  <si>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</si>
  <si>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</si>
  <si>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</si>
  <si>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</si>
  <si>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</si>
  <si>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</si>
  <si>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</si>
  <si>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</si>
  <si>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</si>
  <si>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</si>
  <si>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</si>
  <si>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</si>
  <si>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</si>
  <si>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</si>
  <si>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</si>
  <si>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</si>
  <si>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</si>
  <si>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</si>
  <si>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</si>
  <si>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</si>
  <si>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</si>
  <si>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</si>
  <si>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</si>
  <si>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</si>
  <si>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</si>
  <si>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</si>
  <si>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</si>
  <si>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</si>
  <si>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</si>
  <si>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</si>
  <si>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</si>
  <si>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</si>
  <si>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</si>
  <si>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</si>
  <si>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</si>
  <si>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</si>
  <si>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</si>
  <si>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</si>
  <si>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</si>
  <si>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</si>
  <si>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</si>
  <si>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</si>
  <si>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</si>
  <si>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</si>
  <si>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</si>
  <si>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</si>
  <si>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</si>
  <si>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</si>
  <si>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</si>
  <si>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</si>
  <si>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</si>
  <si>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</si>
  <si>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</si>
  <si>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</si>
  <si>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</si>
  <si>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</si>
  <si>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</si>
  <si>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</si>
  <si>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</si>
  <si>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</si>
  <si>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</si>
  <si>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</si>
  <si>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</si>
  <si>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</si>
  <si>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</si>
  <si>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</si>
  <si>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</si>
  <si>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</si>
  <si>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</si>
  <si>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</si>
  <si>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</si>
  <si>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</si>
  <si>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</si>
  <si>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</si>
  <si>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</si>
  <si>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</si>
  <si>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</si>
  <si>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</si>
  <si>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</si>
  <si>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</si>
  <si>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</si>
  <si>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</si>
  <si>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</si>
  <si>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</si>
  <si>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</si>
  <si>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</si>
  <si>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</si>
  <si>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</si>
  <si>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</si>
  <si>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</si>
  <si>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</si>
  <si>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</si>
  <si>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</si>
  <si>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</si>
  <si>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</si>
  <si>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</si>
  <si>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</si>
  <si>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</si>
  <si>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</si>
  <si>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</si>
  <si>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</si>
  <si>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</si>
  <si>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</si>
  <si>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</si>
  <si>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</si>
  <si>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</si>
  <si>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</si>
  <si>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</si>
  <si>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</si>
  <si>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</si>
  <si>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</si>
  <si>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</si>
  <si>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</si>
  <si>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</si>
  <si>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</si>
  <si>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</si>
  <si>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</si>
  <si>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</si>
  <si>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</si>
  <si>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</si>
  <si>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</si>
  <si>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</si>
  <si>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</si>
  <si>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</si>
  <si>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</si>
  <si>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</si>
  <si>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</si>
  <si>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</si>
  <si>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</si>
  <si>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</si>
  <si>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</si>
  <si>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</si>
  <si>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</si>
  <si>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</si>
  <si>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</si>
  <si>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</si>
  <si>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</si>
  <si>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</si>
  <si>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</si>
  <si>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</si>
  <si>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</si>
  <si>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</si>
  <si>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</si>
  <si>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</si>
  <si>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</si>
  <si>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</si>
  <si>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</si>
  <si>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</si>
  <si>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</si>
  <si>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</si>
  <si>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</si>
  <si>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</si>
  <si>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</si>
  <si>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</si>
  <si>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</si>
  <si>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</si>
  <si>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</si>
  <si>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</si>
  <si>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</si>
  <si>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</si>
  <si>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</si>
  <si>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</si>
  <si>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</si>
  <si>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</si>
  <si>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</si>
  <si>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</si>
  <si>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</si>
  <si>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</si>
  <si>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</si>
  <si>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</si>
  <si>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</si>
  <si>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</si>
  <si>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</si>
  <si>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</si>
  <si>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</si>
  <si>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</si>
  <si>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</si>
  <si>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</si>
  <si>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</si>
  <si>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</si>
  <si>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</si>
  <si>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</si>
  <si>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</si>
  <si>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</si>
  <si>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</si>
  <si>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</si>
  <si>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</si>
  <si>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</si>
  <si>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</si>
  <si>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</si>
  <si>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</si>
  <si>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</si>
  <si>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</si>
  <si>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</si>
  <si>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</si>
  <si>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</si>
  <si>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</si>
  <si>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</si>
  <si>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</si>
  <si>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</si>
  <si>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</si>
  <si>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</si>
  <si>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</si>
  <si>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</si>
  <si>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</si>
  <si>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</si>
  <si>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</si>
  <si>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</si>
  <si>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</si>
  <si>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</si>
  <si>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</si>
  <si>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</si>
  <si>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</si>
  <si>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</si>
  <si>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</si>
  <si>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</si>
  <si>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</si>
  <si>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</si>
  <si>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</si>
  <si>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</si>
  <si>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</si>
  <si>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</si>
  <si>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</si>
  <si>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</si>
  <si>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</si>
  <si>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</si>
  <si>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</si>
  <si>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</si>
  <si>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</si>
  <si>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</si>
  <si>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</si>
  <si>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</si>
  <si>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</si>
  <si>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</si>
  <si>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</si>
  <si>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</si>
  <si>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</si>
  <si>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</si>
  <si>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</si>
  <si>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</si>
  <si>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</si>
  <si>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</si>
  <si>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</si>
  <si>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</si>
  <si>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</si>
  <si>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</si>
  <si>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</si>
  <si>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</si>
  <si>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</si>
  <si>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</si>
  <si>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</si>
  <si>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</si>
  <si>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</si>
  <si>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</si>
  <si>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</si>
  <si>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</si>
  <si>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</si>
  <si>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</si>
  <si>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</si>
  <si>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</si>
  <si>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</si>
  <si>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</si>
  <si>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</si>
  <si>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</si>
  <si>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</si>
  <si>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</si>
  <si>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</si>
  <si>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</si>
  <si>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</si>
  <si>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</si>
  <si>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</si>
  <si>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</si>
  <si>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</si>
  <si>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</si>
  <si>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</si>
  <si>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</si>
  <si>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</si>
  <si>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</si>
  <si>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</si>
  <si>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</si>
  <si>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</si>
  <si>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</si>
  <si>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</si>
  <si>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</si>
  <si>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</si>
  <si>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</si>
  <si>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</si>
  <si>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</si>
  <si>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</si>
  <si>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</si>
  <si>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</si>
  <si>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</si>
  <si>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</si>
  <si>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</si>
  <si>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</si>
  <si>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</si>
  <si>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</si>
  <si>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</si>
  <si>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</si>
  <si>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</si>
  <si>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</si>
  <si>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</si>
  <si>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</si>
  <si>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</si>
  <si>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</si>
  <si>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</si>
  <si>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</si>
  <si>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</si>
  <si>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</si>
  <si>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</si>
  <si>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</si>
  <si>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</si>
  <si>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</si>
  <si>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</si>
  <si>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</si>
  <si>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</si>
  <si>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</si>
  <si>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</si>
  <si>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</si>
  <si>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</si>
  <si>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</si>
  <si>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</si>
  <si>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</si>
  <si>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</si>
  <si>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</si>
  <si>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</si>
  <si>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</si>
  <si>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</si>
  <si>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</si>
  <si>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</si>
  <si>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</si>
  <si>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</si>
  <si>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</si>
  <si>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</si>
  <si>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</si>
  <si>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</si>
  <si>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</si>
  <si>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</si>
  <si>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</si>
  <si>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</si>
  <si>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</si>
  <si>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</si>
  <si>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</si>
  <si>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</si>
  <si>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</si>
  <si>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</si>
  <si>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</si>
  <si>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</si>
  <si>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</si>
  <si>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</si>
  <si>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</si>
  <si>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</si>
  <si>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</si>
  <si>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</si>
  <si>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</si>
  <si>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</si>
  <si>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</si>
  <si>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</si>
  <si>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</si>
  <si>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</si>
  <si>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</si>
  <si>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</si>
  <si>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</si>
  <si>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</si>
  <si>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</si>
  <si>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</si>
  <si>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</si>
  <si>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</si>
  <si>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</si>
  <si>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</si>
  <si>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</si>
  <si>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</si>
  <si>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</si>
  <si>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</si>
  <si>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</si>
  <si>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</si>
  <si>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</si>
  <si>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</si>
  <si>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</si>
  <si>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</si>
  <si>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</si>
  <si>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</si>
  <si>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</si>
  <si>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</si>
  <si>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</si>
  <si>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</si>
  <si>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</si>
  <si>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</si>
  <si>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</si>
  <si>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</si>
  <si>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</si>
  <si>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</si>
  <si>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</si>
  <si>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</si>
  <si>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</si>
  <si>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</si>
  <si>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</si>
  <si>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</si>
  <si>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</si>
  <si>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</si>
  <si>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</si>
  <si>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</si>
  <si>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</si>
  <si>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</si>
  <si>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</si>
  <si>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</si>
  <si>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</si>
  <si>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</si>
  <si>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</si>
  <si>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</si>
  <si>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</si>
  <si>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</si>
  <si>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</si>
  <si>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</si>
  <si>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</si>
  <si>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</si>
  <si>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</si>
  <si>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</si>
  <si>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</si>
  <si>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</si>
  <si>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</si>
  <si>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</si>
  <si>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</si>
  <si>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</si>
  <si>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</si>
  <si>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</si>
  <si>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</si>
  <si>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</si>
  <si>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</si>
  <si>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</si>
  <si>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</si>
  <si>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</si>
  <si>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</si>
  <si>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</si>
  <si>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</si>
  <si>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</si>
  <si>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</si>
  <si>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</si>
  <si>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</si>
  <si>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</si>
  <si>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</si>
  <si>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</si>
  <si>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</si>
  <si>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</si>
  <si>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</si>
  <si>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</si>
  <si>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</si>
  <si>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</si>
  <si>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</si>
  <si>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</si>
  <si>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</si>
  <si>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</si>
  <si>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</si>
  <si>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</si>
  <si>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</si>
  <si>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</si>
  <si>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</si>
  <si>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</si>
  <si>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</si>
  <si>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</si>
  <si>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</si>
  <si>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</si>
  <si>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</si>
  <si>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</si>
  <si>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</si>
  <si>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</si>
  <si>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</si>
  <si>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</si>
  <si>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</si>
  <si>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</si>
  <si>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</si>
  <si>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</si>
  <si>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</si>
  <si>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</si>
  <si>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</si>
  <si>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</si>
  <si>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</si>
  <si>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</si>
  <si>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</si>
  <si>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</si>
  <si>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</si>
  <si>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</si>
  <si>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</si>
  <si>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</si>
  <si>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</si>
  <si>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</si>
  <si>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</si>
  <si>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</si>
  <si>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</si>
  <si>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</si>
  <si>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</si>
  <si>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</si>
  <si>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</si>
  <si>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</si>
  <si>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</si>
  <si>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</si>
  <si>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</si>
  <si>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</si>
  <si>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</si>
  <si>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</si>
  <si>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</si>
  <si>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</si>
  <si>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</si>
  <si>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</si>
  <si>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</si>
  <si>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</si>
  <si>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</si>
  <si>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</si>
  <si>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</si>
  <si>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</si>
  <si>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</si>
  <si>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</si>
  <si>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</si>
  <si>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</si>
  <si>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</si>
  <si>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</si>
  <si>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</si>
  <si>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</si>
  <si>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</si>
  <si>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</si>
  <si>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</si>
  <si>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</si>
  <si>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</si>
  <si>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</si>
  <si>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</si>
  <si>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</si>
  <si>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</si>
  <si>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</si>
  <si>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</si>
  <si>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</si>
  <si>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</si>
  <si>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</si>
  <si>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</si>
  <si>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</si>
  <si>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</si>
  <si>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</si>
  <si>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</si>
  <si>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</si>
  <si>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</si>
  <si>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</si>
  <si>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</si>
  <si>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</si>
  <si>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</si>
  <si>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</si>
  <si>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</si>
  <si>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</si>
  <si>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</si>
  <si>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</si>
  <si>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</si>
  <si>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</si>
  <si>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</si>
  <si>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</si>
  <si>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</si>
  <si>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</si>
  <si>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</si>
  <si>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</si>
  <si>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</si>
  <si>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</si>
  <si>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</si>
  <si>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</si>
  <si>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</si>
  <si>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</si>
  <si>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</si>
  <si>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</si>
  <si>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</si>
  <si>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</si>
  <si>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</si>
  <si>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</si>
  <si>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</si>
  <si>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</si>
  <si>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</si>
  <si>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</si>
  <si>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</si>
  <si>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</si>
  <si>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</si>
  <si>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</si>
  <si>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</si>
  <si>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</si>
  <si>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</si>
  <si>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</si>
  <si>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</si>
  <si>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</si>
  <si>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</si>
  <si>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</si>
  <si>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</si>
  <si>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</si>
  <si>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</si>
  <si>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</si>
  <si>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</si>
  <si>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</si>
  <si>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</si>
  <si>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</si>
  <si>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</si>
  <si>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</si>
  <si>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</si>
  <si>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</si>
  <si>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</si>
  <si>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</si>
  <si>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</si>
  <si>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</si>
  <si>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</si>
  <si>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</si>
  <si>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</si>
  <si>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</si>
  <si>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</si>
  <si>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</si>
  <si>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</si>
  <si>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</si>
  <si>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</si>
  <si>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</si>
  <si>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</si>
  <si>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</si>
  <si>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</si>
  <si>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</si>
  <si>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</si>
  <si>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</si>
  <si>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</si>
  <si>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</si>
  <si>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</si>
  <si>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</si>
  <si>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</si>
  <si>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</si>
  <si>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</si>
  <si>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</si>
  <si>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</si>
  <si>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</si>
  <si>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</si>
  <si>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</si>
  <si>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</si>
  <si>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</si>
  <si>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</si>
  <si>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</si>
  <si>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</si>
  <si>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</si>
  <si>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</si>
  <si>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</si>
  <si>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</si>
  <si>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</si>
  <si>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</si>
  <si>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</si>
  <si>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</si>
  <si>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</si>
  <si>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</si>
  <si>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</si>
  <si>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</si>
  <si>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</si>
  <si>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</si>
  <si>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</si>
  <si>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</si>
  <si>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</si>
  <si>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</si>
  <si>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</si>
  <si>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</si>
  <si>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</si>
  <si>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</si>
  <si>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</si>
  <si>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</si>
  <si>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</si>
  <si>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</si>
  <si>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</si>
  <si>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</si>
  <si>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</si>
  <si>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</si>
  <si>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</si>
  <si>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</si>
  <si>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</si>
  <si>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</si>
  <si>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</si>
  <si>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</si>
  <si>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</si>
  <si>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</si>
  <si>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</si>
  <si>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</si>
  <si>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</si>
  <si>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</si>
  <si>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</si>
  <si>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</si>
  <si>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</si>
  <si>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</si>
  <si>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</si>
  <si>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</si>
  <si>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</si>
  <si>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</si>
  <si>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</si>
  <si>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</si>
  <si>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</si>
  <si>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</si>
  <si>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</si>
  <si>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</si>
  <si>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</si>
  <si>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</si>
  <si>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</si>
  <si>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</si>
  <si>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</si>
  <si>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</si>
  <si>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</si>
  <si>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</si>
  <si>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</si>
  <si>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</si>
  <si>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</si>
  <si>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</si>
  <si>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</si>
  <si>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</si>
  <si>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</si>
  <si>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</si>
  <si>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</si>
  <si>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</si>
  <si>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</si>
  <si>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</si>
  <si>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</si>
  <si>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</si>
  <si>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</si>
  <si>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</si>
  <si>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</si>
  <si>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</si>
  <si>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</si>
  <si>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</si>
  <si>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</si>
  <si>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</si>
  <si>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</si>
  <si>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</si>
  <si>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</si>
  <si>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</si>
  <si>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</si>
  <si>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</si>
  <si>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</si>
  <si>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</si>
  <si>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</si>
  <si>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</si>
  <si>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</si>
  <si>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</si>
  <si>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</si>
  <si>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</si>
  <si>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</si>
  <si>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</si>
  <si>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</si>
  <si>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</si>
  <si>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</si>
  <si>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</si>
  <si>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</si>
  <si>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</si>
  <si>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</si>
  <si>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</si>
  <si>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</si>
  <si>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</si>
  <si>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</si>
  <si>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</si>
  <si>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</si>
  <si>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</si>
  <si>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</si>
  <si>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</si>
  <si>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</si>
  <si>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</si>
  <si>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</si>
  <si>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</si>
  <si>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</si>
  <si>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</si>
  <si>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</si>
  <si>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</si>
  <si>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</si>
  <si>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</si>
  <si>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</si>
  <si>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</si>
  <si>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</si>
  <si>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</si>
  <si>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</si>
  <si>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</si>
  <si>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</si>
  <si>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</si>
  <si>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</si>
  <si>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</si>
  <si>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</si>
  <si>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</si>
  <si>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</si>
  <si>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</si>
  <si>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</si>
  <si>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</si>
  <si>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</si>
  <si>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</si>
  <si>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</si>
  <si>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</si>
  <si>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</si>
  <si>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</si>
  <si>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</si>
  <si>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</si>
  <si>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</si>
  <si>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</si>
  <si>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</si>
  <si>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</si>
  <si>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</si>
  <si>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</si>
  <si>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</si>
  <si>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</si>
  <si>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</si>
  <si>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</si>
  <si>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</si>
  <si>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</si>
  <si>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</si>
  <si>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</si>
  <si>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</si>
  <si>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</si>
  <si>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</si>
  <si>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</si>
  <si>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</si>
  <si>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</si>
  <si>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</si>
  <si>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</si>
  <si>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</si>
  <si>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</si>
  <si>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</si>
  <si>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</si>
  <si>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</si>
  <si>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</si>
  <si>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</si>
  <si>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</si>
  <si>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</si>
  <si>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</si>
  <si>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</si>
  <si>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</si>
  <si>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</si>
  <si>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</si>
  <si>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</si>
  <si>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</si>
  <si>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</si>
  <si>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</si>
  <si>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</si>
  <si>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</si>
  <si>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</si>
  <si>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</si>
  <si>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</si>
  <si>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</si>
  <si>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</si>
  <si>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</si>
  <si>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</si>
  <si>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</si>
  <si>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</si>
  <si>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</si>
  <si>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</si>
  <si>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</si>
  <si>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</si>
  <si>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</si>
  <si>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</si>
  <si>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</si>
  <si>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</si>
  <si>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</si>
  <si>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</si>
  <si>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</si>
  <si>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</si>
  <si>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</si>
  <si>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</si>
  <si>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</si>
  <si>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</si>
  <si>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</si>
  <si>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</si>
  <si>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</si>
  <si>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</si>
  <si>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</si>
  <si>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</si>
  <si>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</si>
  <si>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</si>
  <si>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</si>
  <si>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</si>
  <si>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</si>
  <si>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</si>
  <si>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</si>
  <si>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PCM-20251123-00001580</t>
  </si>
  <si>
    <t xml:space="preserve">EM team at site </t>
  </si>
  <si>
    <t>PCM-20251123-00001783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</si>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</sst>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321.83849224536971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4.361956018692581E-2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45984.786918171296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45984.786918171296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45984.786918171296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45984.786918171296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45984.786918171296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45984.786918171296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45984.786918171296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45984.786918171296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45984.786918171296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45984.786918171296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45984.786918171296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45984.786918171296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45984.786918171296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45984.786918171296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45984.786918171296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45984.786918171296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45984.786918171296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45984.786918171296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45984.786918171296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45984.786918171296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45984.786918171296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45984.786918171296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45984.786918171296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45984.786918171296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45984.786918171296</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45984.786918171296</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45984.786918171296</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095B5AA5-0BB4-433E-8474-A93DC689881B}"/>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159.78708020833437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0.39949918981437804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45984.786918171296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45984.786918171296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45984.786918171296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45984.786918171296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45984.786918171296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45984.786918171296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45984.786918171296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45984.786918171296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45984.786918171296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45984.786918171296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45984.786918171296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45984.786918171296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45984.786918171296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45984.786918171296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45984.786918171296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45984.786918171296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45984.786918171296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45984.786918171296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45984.786918171296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45984.786918171296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45984.786918171296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45984.786918171296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45984.786918171296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45984.786918171296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45984.786918171296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45984.786918171296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45984.786918171296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45984.786918171296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45984.786918171296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45984.786918171296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45984.786918171296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45984.786918171296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45984.786918171296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45984.786918171296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45984.786918171296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45984.786918171296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45984.786918171296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45984.786918171296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45984.786918171296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45984.786918171296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45984.786918171296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45984.786918171296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45984.786918171296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45984.786918171296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45984.786918171296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45984.786918171296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45984.786918171296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45984.786918171296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45984.786918171296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45984.786918171296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45984.786918171296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45984.786918171296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45984.786918171296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45984.786918171296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45984.786918171296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45984.786918171296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45984.786918171296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45984.786918171296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45984.786918171296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45984.786918171296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45984.786918171296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45984.786918171296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45984.786918171296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45984.786918171296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45984.786918171296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45984.786918171296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45984.786918171296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45984.786918171296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45984.786918171296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45984.786918171296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45984.786918171296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45984.786918171296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45984.786918171296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45984.786918171296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45984.786918171296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45984.786918171296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45984.786918171296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45984.786918171296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45984.786918171296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45984.786918171296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45984.786918171296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45984.786918171296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45984.786918171296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45984.786918171296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45984.786918171296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45984.786918171296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45984.786918171296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45984.786918171296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45984.786918171296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45984.786918171296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45984.786918171296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45984.786918171296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45984.786918171296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45984.786918171296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45984.786918171296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45984.786918171296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45984.786918171296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45984.786918171296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45984.786918171296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45984.786918171296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45984.786918171296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45984.786918171296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45984.786918171296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45984.786918171296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45984.786918171296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45984.786918171296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45984.786918171296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45984.786918171296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45984.786918171296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45984.786918171296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45984.786918171296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45984.786918171296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45984.786918171296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45984.786918171296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45984.786918171296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45984.786918171296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45984.786918171296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45984.786918171296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45984.786918171296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45984.786918171296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45984.786918171296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45984.786918171296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45984.786918171296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45984.786918171296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45984.786918171296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45984.786918171296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45984.786918171296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45984.786918171296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45984.786918171296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45984.786918171296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45984.786918171296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45984.786918171296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45984.786918171296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45984.786918171296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45984.786918171296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45984.786918171296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45984.786918171296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45984.786918171296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45984.786918171296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45984.786918171296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45984.786918171296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45984.786918171296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45984.786918171296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45984.786918171296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45984.786918171296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45984.786918171296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45984.786918171296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45984.786918171296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45984.786918171296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45984.786918171296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45984.786918171296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45984.786918171296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45984.786918171296</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45984.786918171296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45984.786918171296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45984.786918171296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45984.786918171296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45984.786918171296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45984.786918171296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45984.786918171296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45984.786918171296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45984.786918171296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45984.786918171296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45984.786918171296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45984.786918171296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45984.786918171296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45984.786918171296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45984.786918171296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45984.786918171296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45984.786918171296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45984.786918171296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45984.786918171296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45984.786918171296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45984.786918171296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45984.786918171296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45984.786918171296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45984.786918171296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45984.786918171296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45984.786918171296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45984.786918171296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45984.786918171296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45984.786918171296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45984.786918171296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45984.786918171296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45984.786918171296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45984.786918171296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45984.786918171296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45984.786918171296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45984.786918171296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45984.786918171296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45984.786918171296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45984.786918171296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45984.786918171296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45984.786918171296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45984.786918171296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45984.786918171296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45984.786918171296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45984.786918171296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45984.786918171296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45984.786918171296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45984.786918171296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45984.786918171296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45984.786918171296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45984.786918171296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45984.786918171296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45984.786918171296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45984.786918171296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45984.786918171296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45984.786918171296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45984.786918171296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45984.786918171296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45984.786918171296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45984.786918171296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45984.786918171296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45984.786918171296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45984.786918171296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45984.786918171296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45984.786918171296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45984.786918171296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45984.786918171296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45984.786918171296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45984.786918171296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45984.786918171296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45984.786918171296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45984.786918171296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45984.786918171296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45984.786918171296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45984.786918171296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45984.786918171296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45984.786918171296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45984.786918171296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45984.786918171296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45984.786918171296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45984.786918171296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45984.786918171296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45984.786918171296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45984.786918171296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45984.786918171296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45984.786918171296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45984.786918171296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45984.786918171296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45984.786918171296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45984.786918171296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45984.786918171296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45984.786918171296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45984.786918171296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45984.786918171296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45984.786918171296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45984.786918171296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45984.786918171296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45984.786918171296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45984.786918171296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45984.786918171296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45984.786918171296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45984.786918171296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45984.786918171296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45984.786918171296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45984.786918171296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45984.786918171296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45984.786918171296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45984.786918171296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45984.786918171296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45984.786918171296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45984.786918171296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45984.786918171296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45984.786918171296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45984.786918171296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45984.786918171296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45984.786918171296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45984.786918171296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45984.786918171296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45984.786918171296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45984.786918171296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45984.786918171296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45984.786918171296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45984.786918171296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45984.786918171296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45984.786918171296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45984.786918171296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45984.786918171296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45984.786918171296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45984.786918171296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45984.786918171296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45984.786918171296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45984.786918171296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45984.786918171296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45984.786918171296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45984.786918171296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45984.786918171296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45984.786918171296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45984.786918171296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45984.786918171296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45984.786918171296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45984.786918171296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45984.786918171296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45984.786918171296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45984.786918171296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45984.786918171296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45984.786918171296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45984.786918171296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45984.786918171296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45984.786918171296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45984.786918171296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45984.786918171296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45984.786918171296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45984.786918171296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45984.786918171296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45984.786918171296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45984.786918171296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45984.786918171296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45984.786918171296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45984.786918171296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45984.786918171296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45984.786918171296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45984.786918171296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45984.786918171296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45984.786918171296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45984.786918171296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45984.786918171296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45984.786918171296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45984.786918171296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45984.786918171296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45984.786918171296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45984.786918171296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45984.786918171296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45984.786918171296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45984.786918171296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45984.786918171296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45984.786918171296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45984.786918171296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45984.786918171296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45984.786918171296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45984.786918171296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45984.786918171296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45984.786918171296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45984.786918171296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45984.786918171296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45984.786918171296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45984.786918171296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45984.786918171296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45984.786918171296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45984.786918171296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45984.786918171296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45984.786918171296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45984.786918171296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45984.786918171296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45984.786918171296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45984.786918171296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45984.786918171296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45984.786918171296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45984.786918171296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45984.786918171296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45984.786918171296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45984.786918171296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45984.786918171296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45984.786918171296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45984.786918171296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45984.786918171296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45984.786918171296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45984.786918171296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45984.786918171296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45984.786918171296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45984.786918171296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45984.786918171296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45984.786918171296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45984.786918171296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45984.786918171296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45984.786918171296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45984.786918171296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45984.786918171296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45984.786918171296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45984.786918171296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45984.786918171296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45984.786918171296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45984.786918171296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45984.786918171296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45984.786918171296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45984.786918171296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45984.786918171296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45984.786918171296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45984.786918171296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45984.786918171296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45984.786918171296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45984.786918171296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45984.786918171296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45984.786918171296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45984.786918171296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45984.786918171296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45984.786918171296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45984.786918171296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45984.786918171296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45984.786918171296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45984.786918171296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45984.786918171296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45984.786918171296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45984.786918171296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45984.786918171296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45984.786918171296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45984.786918171296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45984.786918171296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45984.786918171296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45984.786918171296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45984.786918171296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45984.786918171296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45984.786918171296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45984.786918171296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45984.786918171296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45984.786918171296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45984.786918171296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45984.786918171296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45984.786918171296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45984.786918171296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45984.786918171296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45984.786918171296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45984.786918171296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45984.786918171296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45984.786918171296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45984.786918171296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45984.786918171296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45984.786918171296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45984.786918171296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45984.786918171296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45984.786918171296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45984.786918171296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45984.786918171296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45984.786918171296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45984.786918171296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45984.786918171296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45984.786918171296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45984.786918171296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45984.786918171296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45984.786918171296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45984.786918171296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45984.786918171296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45984.786918171296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45984.786918171296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45984.786918171296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45984.786918171296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45984.786918171296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45984.786918171296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45984.786918171296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45984.786918171296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45984.786918171296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45984.786918171296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45984.786918171296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45984.786918171296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45984.786918171296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45984.786918171296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45984.786918171296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45984.786918171296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45984.786918171296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45984.786918171296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45984.786918171296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45984.786918171296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45984.786918171296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45984.786918171296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45984.786918171296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45984.786918171296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45984.786918171296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45984.786918171296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45984.786918171296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45984.786918171296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45984.786918171296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45984.786918171296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45984.786918171296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45984.786918171296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45984.786918171296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45984.786918171296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45984.786918171296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45984.786918171296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45984.786918171296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45984.786918171296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45984.786918171296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45984.786918171296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45984.786918171296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45984.786918171296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45984.786918171296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45984.786918171296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45984.786918171296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45984.786918171296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45984.786918171296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45984.786918171296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45984.786918171296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45984.786918171296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45984.786918171296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45984.786918171296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45984.786918171296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45984.786918171296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45984.786918171296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45984.786918171296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45984.786918171296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45984.786918171296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45984.786918171296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45984.786918171296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45984.786918171296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45984.786918171296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45984.786918171296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45984.786918171296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45984.786918171296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45984.786918171296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45984.786918171296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45984.786918171296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45984.786918171296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45984.786918171296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45984.786918171296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45984.786918171296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45984.786918171296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45984.786918171296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45984.786918171296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45984.786918171296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45984.786918171296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45984.786918171296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45984.786918171296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45984.786918171296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45984.786918171296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45984.786918171296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45984.786918171296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45984.786918171296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45984.786918171296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45984.786918171296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45984.786918171296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45984.786918171296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45984.786918171296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45984.786918171296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45984.786918171296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45984.786918171296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45984.786918171296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45984.786918171296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45984.786918171296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45984.786918171296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45984.786918171296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45984.786918171296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45984.786918171296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45984.786918171296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45984.786918171296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45984.786918171296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45984.786918171296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45984.786918171296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45984.786918171296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45984.786918171296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45984.786918171296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45984.786918171296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45984.786918171296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45984.786918171296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45984.786918171296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45984.786918171296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45984.786918171296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45984.786918171296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45984.786918171296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45984.786918171296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45984.786918171296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45984.786918171296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45984.786918171296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45984.786918171296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45984.786918171296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45984.786918171296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45984.786918171296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45984.786918171296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45984.786918171296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45984.786918171296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45984.786918171296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45984.786918171296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45984.786918171296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45984.786918171296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45984.786918171296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45984.786918171296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45984.786918171296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45984.786918171296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45984.786918171296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45984.786918171296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45984.786918171296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45984.786918171296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45984.786918171296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45984.786918171296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45984.786918171296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45984.786918171296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45984.786918171296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45984.786918171296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45984.786918171296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45984.786918171296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45984.786918171296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45984.786918171296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45984.786918171296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45984.786918171296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45984.786918171296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45984.786918171296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45984.786918171296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45984.786918171296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45984.786918171296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45984.786918171296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45984.786918171296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45984.786918171296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45984.786918171296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45984.786918171296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45984.786918171296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45984.786918171296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45984.786918171296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45984.786918171296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45984.786918171296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45984.786918171296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45984.786918171296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45984.786918171296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45984.786918171296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45984.786918171296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45984.786918171296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45984.786918171296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45984.786918171296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45984.786918171296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45984.786918171296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45984.786918171296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45984.786918171296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45984.786918171296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45984.786918171296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45984.786918171296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45984.786918171296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45984.786918171296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45984.786918171296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45984.786918171296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45984.786918171296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45984.786918171296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45984.786918171296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45984.786918171296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45984.786918171296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45984.786918171296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45984.786918171296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45984.786918171296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45984.786918171296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45984.786918171296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45984.786918171296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45984.786918171296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45984.786918171296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45984.786918171296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45984.786918171296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45984.786918171296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45984.786918171296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45984.786918171296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45984.786918171296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45984.786918171296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45984.786918171296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45984.786918171296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45984.786918171296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45984.786918171296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45984.786918171296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45984.786918171296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45984.786918171296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45984.786918171296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45984.786918171296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45984.786918171296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45984.786918171296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45984.786918171296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45984.786918171296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45984.786918171296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45984.786918171296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45984.786918171296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45984.786918171296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45984.786918171296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45984.786918171296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45984.786918171296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45984.786918171296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45984.786918171296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45984.786918171296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45984.786918171296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45984.786918171296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45984.786918171296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45984.786918171296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45984.786918171296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45984.786918171296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45984.786918171296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45984.786918171296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45984.786918171296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45984.786918171296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45984.786918171296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45984.786918171296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45984.786918171296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45984.786918171296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45984.786918171296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45984.786918171296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45984.786918171296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45984.786918171296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45984.786918171296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45984.786918171296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45984.786918171296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45984.786918171296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45984.786918171296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45984.786918171296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45984.786918171296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45984.786918171296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45984.786918171296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45984.786918171296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45984.786918171296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45984.786918171296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45984.786918171296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45984.786918171296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45984.786918171296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45984.786918171296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45984.786918171296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45984.786918171296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45984.786918171296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45984.786918171296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45984.786918171296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45984.786918171296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45984.786918171296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45984.786918171296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45984.786918171296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45984.786918171296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45984.786918171296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45984.786918171296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45984.786918171296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45984.786918171296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45984.786918171296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45984.786918171296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45984.786918171296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45984.786918171296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45984.786918171296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45984.786918171296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45984.786918171296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45984.786918171296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45984.786918171296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45984.786918171296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45984.786918171296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45984.786918171296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45984.786918171296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45984.786918171296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45984.786918171296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45984.786918171296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45984.786918171296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45984.786918171296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45984.786918171296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45984.786918171296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45984.786918171296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45984.786918171296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45984.786918171296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45984.786918171296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45984.786918171296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45984.786918171296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45984.786918171296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45984.786918171296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45984.786918171296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45984.786918171296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45984.786918171296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45984.786918171296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45984.786918171296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45984.786918171296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45984.786918171296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45984.786918171296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45984.786918171296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45984.786918171296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45984.786918171296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45984.786918171296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45984.786918171296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45984.786918171296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45984.786918171296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45984.786918171296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45984.786918171296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45984.786918171296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45984.786918171296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45984.786918171296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45984.786918171296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45984.786918171296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45984.786918171296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45984.786918171296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45984.786918171296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45984.786918171296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45984.786918171296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45984.786918171296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45984.786918171296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45984.786918171296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45984.786918171296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45984.786918171296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45984.786918171296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45984.786918171296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45984.786918171296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45984.786918171296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45984.786918171296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45984.786918171296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45984.786918171296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45984.786918171296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45984.786918171296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45984.786918171296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45984.786918171296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45984.786918171296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45984.786918171296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45984.786918171296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45984.786918171296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45984.786918171296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45984.786918171296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45984.786918171296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45984.786918171296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45984.786918171296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45984.786918171296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45984.786918171296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45984.786918171296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45984.786918171296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45984.786918171296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45984.786918171296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45984.786918171296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45984.786918171296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45984.786918171296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45984.786918171296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45984.786918171296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45984.786918171296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45984.786918171296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45984.786918171296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45984.786918171296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45984.786918171296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45984.786918171296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45984.786918171296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45984.786918171296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45984.786918171296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45984.786918171296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45984.786918171296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45984.786918171296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45984.786918171296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45984.786918171296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45984.786918171296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45984.786918171296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45984.786918171296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45984.786918171296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45984.786918171296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45984.786918171296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45984.786918171296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45984.786918171296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45984.786918171296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45984.786918171296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45984.786918171296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45984.786918171296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45984.786918171296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45984.786918171296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45984.786918171296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45984.786918171296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45984.786918171296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45984.786918171296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45984.786918171296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45984.786918171296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45984.786918171296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45984.786918171296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45984.786918171296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45984.786918171296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45984.786918171296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45984.786918171296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45984.786918171296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45984.786918171296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45984.786918171296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45984.786918171296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45984.786918171296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45984.786918171296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45984.786918171296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45984.786918171296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45984.786918171296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45984.786918171296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45984.786918171296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45984.786918171296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45984.786918171296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45984.786918171296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45984.786918171296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45984.786918171296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45984.786918171296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45984.786918171296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45984.786918171296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45984.786918171296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45984.786918171296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45984.786918171296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45984.786918171296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45984.786918171296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45984.786918171296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45984.786918171296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45984.786918171296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45984.786918171296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45984.786918171296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45984.786918171296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45984.786918171296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45984.786918171296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45984.786918171296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45984.786918171296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45984.786918171296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45984.786918171296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45984.786918171296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45984.786918171296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45984.786918171296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45984.786918171296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45984.786918171296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45984.786918171296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45984.786918171296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45984.786918171296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45984.786918171296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45984.786918171296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45984.786918171296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45984.786918171296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45984.786918171296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45984.786918171296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45984.786918171296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45984.786918171296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45984.786918171296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45984.786918171296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45984.786918171296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45984.786918171296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45984.786918171296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45984.786918171296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45984.786918171296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45984.786918171296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45984.786918171296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45984.786918171296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45984.786918171296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45984.786918171296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45984.786918171296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45984.786918171296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45984.786918171296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45984.786918171296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45984.786918171296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45984.786918171296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45984.786918171296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45984.786918171296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45984.786918171296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45984.786918171296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45984.786918171296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45984.786918171296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45984.786918171296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45984.786918171296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45984.786918171296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45984.786918171296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45984.786918171296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45984.786918171296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45984.786918171296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45984.786918171296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45984.786918171296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45984.786918171296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45984.786918171296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45984.786918171296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45984.786918171296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45984.786918171296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45984.786918171296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45984.786918171296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45984.786918171296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45984.786918171296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45984.786918171296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45984.786918171296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45984.786918171296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45984.786918171296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45984.786918171296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45984.786918171296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45984.786918171296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45984.786918171296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45984.786918171296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45984.786918171296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45984.786918171296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45984.786918171296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45984.786918171296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45984.786918171296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45984.786918171296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45984.786918171296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45984.786918171296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45984.786918171296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45984.786918171296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45984.786918171296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45984.786918171296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45984.786918171296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45984.786918171296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45984.786918171296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45984.786918171296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45984.786918171296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45984.786918171296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45984.786918171296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45984.786918171296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45984.786918171296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45984.786918171296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45984.786918171296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45984.786918171296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45984.786918171296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45984.786918171296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45984.786918171296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45984.786918171296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45984.786918171296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45984.786918171296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45984.786918171296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45984.786918171296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45984.786918171296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45984.786918171296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45984.786918171296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45984.786918171296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45984.786918171296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45984.786918171296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45984.786918171296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45984.786918171296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45984.786918171296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45984.786918171296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45984.786918171296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45984.786918171296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45984.786918171296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45984.786918171296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45984.786918171296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45984.786918171296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45984.786918171296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45984.786918171296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45984.786918171296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45984.786918171296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45984.786918171296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45984.786918171296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45984.786918171296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45984.786918171296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45984.786918171296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45984.786918171296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45984.786918171296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45984.786918171296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45984.786918171296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45984.786918171296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45984.786918171296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45984.786918171296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45984.786918171296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45984.786918171296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45984.786918171296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45984.786918171296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45984.786918171296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45984.786918171296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45984.786918171296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45984.786918171296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45984.786918171296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45984.786918171296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45984.786918171296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45984.786918171296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45984.786918171296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45984.786918171296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45984.786918171296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45984.786918171296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45984.786918171296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45984.786918171296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45984.786918171296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45984.786918171296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45984.786918171296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45984.786918171296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45984.786918171296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45984.786918171296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45984.786918171296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45984.786918171296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45984.786918171296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45984.786918171296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45984.786918171296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45984.786918171296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45984.786918171296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45984.786918171296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45984.786918171296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45984.786918171296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45984.786918171296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45984.786918171296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45984.786918171296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45984.786918171296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45984.786918171296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45984.786918171296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45984.786918171296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45984.786918171296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45984.786918171296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45984.786918171296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45984.786918171296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45984.786918171296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45984.786918171296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45984.786918171296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45984.786918171296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45984.786918171296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45984.786918171296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45984.786918171296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45984.786918171296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45984.786918171296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45984.786918171296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45984.786918171296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45984.786918171296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45984.786918171296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45984.786918171296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45984.786918171296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45984.786918171296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45984.786918171296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45984.786918171296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45984.786918171296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45984.786918171296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45984.786918171296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45984.786918171296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45984.786918171296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45984.786918171296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45984.786918171296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45984.786918171296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45984.786918171296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45984.786918171296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45984.786918171296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45984.786918171296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45984.786918171296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45984.786918171296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45984.786918171296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45984.786918171296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45984.786918171296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45984.786918171296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45984.786918171296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45984.786918171296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45984.786918171296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45984.786918171296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45984.786918171296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45984.786918171296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45984.786918171296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45984.786918171296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45984.786918171296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45984.786918171296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45984.786918171296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45984.786918171296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45984.786918171296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45984.786918171296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45984.786918171296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45984.786918171296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45984.786918171296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45984.786918171296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45984.786918171296</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F9" sqref="F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281.30620057869965</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0.2938047453717445</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ref="G4:G40" ca="1" si="0">IFERROR(NOW()-F4,"")</f>
        <v>45984.786918171296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45984.786918171296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45984.786918171296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45984.786918171296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45984.786918171296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45984.786918171296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45984.786918171296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45984.786918171296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45984.786918171296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45984.786918171296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45984.786918171296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45984.786918171296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45984.786918171296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45984.786918171296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45984.786918171296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45984.786918171296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45984.786918171296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45984.786918171296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45984.786918171296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45984.786918171296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45984.786918171296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45984.786918171296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45984.786918171296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45984.786918171296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45984.786918171296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45984.786918171296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45984.786918171296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45984.786918171296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45984.786918171296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45984.786918171296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45984.786918171296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45984.786918171296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45984.786918171296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45984.786918171296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45984.786918171296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45984.786918171296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45984.786918171296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45984.786918171296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45984.786918171296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45984.786918171296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45984.786918171296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45984.786918171296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45984.786918171296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45984.786918171296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45984.786918171296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45984.786918171296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45984.786918171296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45984.786918171296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45984.786918171296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45984.786918171296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45984.786918171296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45984.786918171296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45984.786918171296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45984.786918171296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45984.786918171296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45984.786918171296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45984.786918171296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45984.786918171296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45984.786918171296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45984.786918171296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45984.786918171296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45984.786918171296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45984.786918171296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45984.786918171296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45984.786918171296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45984.786918171296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45984.786918171296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45984.786918171296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45984.786918171296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45984.786918171296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45984.786918171296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45984.786918171296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45984.786918171296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45984.786918171296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45984.786918171296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45984.786918171296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45984.786918171296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45984.786918171296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45984.786918171296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45984.786918171296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45984.786918171296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45984.786918171296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45984.786918171296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45984.786918171296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45984.786918171296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45984.786918171296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45984.786918171296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45984.786918171296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45984.786918171296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45984.786918171296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45984.786918171296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45984.786918171296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45984.786918171296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45984.786918171296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45984.786918171296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45984.786918171296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45984.786918171296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45984.786918171296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45984.786918171296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45984.786918171296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45984.786918171296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45984.786918171296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45984.786918171296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45984.786918171296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45984.786918171296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45984.786918171296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45984.786918171296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45984.786918171296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45984.786918171296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45984.786918171296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45984.786918171296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45984.786918171296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45984.786918171296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45984.786918171296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45984.786918171296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45984.786918171296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45984.786918171296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45984.786918171296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45984.786918171296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45984.786918171296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45984.786918171296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45984.786918171296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45984.786918171296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45984.786918171296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45984.786918171296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45984.786918171296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45984.786918171296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45984.786918171296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45984.786918171296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45984.786918171296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45984.786918171296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45984.786918171296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45984.786918171296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45984.786918171296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45984.786918171296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45984.786918171296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45984.786918171296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45984.786918171296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45984.786918171296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45984.786918171296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45984.786918171296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45984.786918171296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45984.786918171296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45984.786918171296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45984.786918171296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45984.786918171296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45984.786918171296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45984.786918171296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45984.786918171296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45984.786918171296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45984.786918171296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45984.786918171296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45984.786918171296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45984.786918171296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45984.786918171296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45984.786918171296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45984.786918171296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45984.786918171296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45984.786918171296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45984.786918171296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45984.786918171296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45984.786918171296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45984.786918171296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45984.786918171296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45984.786918171296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45984.786918171296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45984.786918171296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45984.786918171296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45984.786918171296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45984.786918171296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45984.786918171296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45984.786918171296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45984.786918171296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45984.786918171296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45984.786918171296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45984.786918171296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45984.786918171296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45984.786918171296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45984.786918171296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45984.786918171296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45984.786918171296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45984.786918171296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45984.786918171296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45984.786918171296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45984.786918171296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45984.786918171296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45984.786918171296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45984.786918171296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45984.786918171296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45984.786918171296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45984.786918171296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45984.786918171296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45984.786918171296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45984.786918171296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45984.786918171296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45984.786918171296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45984.786918171296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45984.786918171296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45984.786918171296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45984.786918171296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45984.786918171296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45984.786918171296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45984.786918171296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45984.786918171296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45984.786918171296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45984.786918171296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45984.786918171296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45984.786918171296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45984.786918171296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45984.786918171296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45984.786918171296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45984.786918171296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45984.786918171296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45984.786918171296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45984.786918171296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45984.786918171296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45984.786918171296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45984.786918171296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45984.786918171296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45984.786918171296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45984.786918171296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45984.786918171296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45984.786918171296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45984.786918171296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45984.786918171296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45984.786918171296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45984.786918171296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45984.786918171296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45984.786918171296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45984.786918171296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45984.786918171296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45984.786918171296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45984.786918171296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45984.786918171296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45984.786918171296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45984.786918171296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45984.786918171296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45984.786918171296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45984.786918171296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45984.786918171296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45984.786918171296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45984.786918171296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45984.786918171296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45984.786918171296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45984.786918171296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45984.786918171296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45984.786918171296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45984.786918171296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45984.786918171296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45984.786918171296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45984.786918171296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45984.786918171296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45984.786918171296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45984.786918171296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45984.786918171296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45984.786918171296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45984.786918171296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45984.786918171296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45984.786918171296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45984.786918171296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45984.786918171296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45984.786918171296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45984.786918171296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45984.786918171296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45984.786918171296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45984.786918171296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45984.786918171296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45984.786918171296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45984.786918171296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45984.786918171296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45984.786918171296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45984.786918171296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45984.786918171296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45984.786918171296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45984.786918171296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45984.786918171296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45984.786918171296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45984.786918171296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45984.786918171296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45984.786918171296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45984.786918171296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45984.786918171296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45984.786918171296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45984.786918171296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45984.786918171296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45984.786918171296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45984.786918171296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45984.786918171296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45984.786918171296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45984.786918171296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45984.786918171296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45984.786918171296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45984.786918171296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45984.786918171296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45984.786918171296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45984.786918171296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45984.786918171296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45984.786918171296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45984.786918171296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45984.786918171296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45984.786918171296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45984.786918171296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45984.786918171296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45984.786918171296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45984.786918171296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45984.786918171296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45984.786918171296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45984.786918171296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45984.786918171296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45984.786918171296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45984.786918171296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45984.786918171296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45984.786918171296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45984.786918171296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45984.786918171296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45984.786918171296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45984.786918171296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45984.786918171296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45984.786918171296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45984.786918171296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45984.786918171296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45984.786918171296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45984.786918171296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45984.786918171296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45984.786918171296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45984.786918171296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45984.786918171296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45984.786918171296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45984.786918171296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45984.786918171296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45984.786918171296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45984.786918171296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45984.786918171296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45984.786918171296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45984.786918171296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45984.786918171296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45984.786918171296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45984.786918171296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45984.786918171296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45984.786918171296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45984.786918171296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45984.786918171296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45984.786918171296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45984.786918171296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45984.786918171296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45984.786918171296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45984.786918171296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45984.786918171296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45984.786918171296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45984.786918171296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45984.786918171296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45984.786918171296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45984.786918171296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45984.786918171296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45984.786918171296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45984.786918171296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45984.786918171296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45984.786918171296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45984.786918171296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45984.786918171296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45984.786918171296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45984.786918171296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45984.786918171296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45984.786918171296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45984.786918171296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45984.786918171296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45984.786918171296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45984.786918171296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45984.786918171296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45984.786918171296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45984.786918171296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45984.786918171296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45984.786918171296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45984.786918171296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45984.786918171296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45984.786918171296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45984.786918171296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45984.786918171296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45984.786918171296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45984.786918171296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45984.786918171296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45984.786918171296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45984.786918171296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45984.786918171296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45984.786918171296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45984.786918171296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45984.786918171296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45984.786918171296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45984.786918171296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45984.786918171296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45984.786918171296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45984.786918171296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45984.786918171296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45984.786918171296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45984.786918171296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45984.786918171296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45984.786918171296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45984.786918171296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45984.786918171296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45984.786918171296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45984.786918171296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45984.786918171296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45984.786918171296</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92.954857986107527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58.598040856479201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36.125807060183433</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3.4136195601822692</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1</v>
      </c>
      <c r="D6" s="109" t="s">
        <v>38489</v>
      </c>
      <c r="E6" s="109" t="s">
        <v>39021</v>
      </c>
      <c r="F6" s="122">
        <v>45984.732465277775</v>
      </c>
      <c r="G6" s="111">
        <f ca="1">IFERROR(NOW()-F6,"")</f>
        <v>5.4452893520647194E-2</v>
      </c>
      <c r="H6" s="122">
        <v>45984.726666666669</v>
      </c>
      <c r="I6" s="109" t="str">
        <f>IFERROR(VLOOKUP(D6,DB!A:F,6,0),"")</f>
        <v>SCECO</v>
      </c>
      <c r="J6" s="109" t="str">
        <f>IFERROR(VLOOKUP(D6,DB!A:G,7,0),"")</f>
        <v>Haj Removal</v>
      </c>
      <c r="K6" s="109" t="s">
        <v>39122</v>
      </c>
      <c r="L6" s="109" t="str">
        <f>IFERROR(VLOOKUP(D6,DB!A:I,9,0),"")</f>
        <v>Latis</v>
      </c>
    </row>
    <row r="7" spans="1:13">
      <c r="A7" s="109"/>
      <c r="B7" s="109" t="str">
        <f>IFERROR(VLOOKUP(D7,DB!A:K,11,0),"")</f>
        <v/>
      </c>
      <c r="C7" s="109"/>
      <c r="D7" s="109"/>
      <c r="E7" s="109"/>
      <c r="F7" s="109"/>
      <c r="G7" s="111">
        <f ca="1">IFERROR(NOW()-F7,"")</f>
        <v>45984.786918171296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45984.786918171296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45984.786918171296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45984.786918171296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45984.786918171296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45984.786918171296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45984.786918171296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45984.786918171296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45984.786918171296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45984.786918171296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45984.786918171296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45984.786918171296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45984.786918171296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45984.786918171296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45984.786918171296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45984.786918171296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45984.786918171296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45984.786918171296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45984.786918171296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45984.786918171296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45984.786918171296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45984.786918171296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45984.786918171296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45984.786918171296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45984.786918171296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45984.786918171296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45984.786918171296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45984.786918171296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45984.786918171296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45984.786918171296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45984.786918171296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45984.786918171296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45984.786918171296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45984.786918171296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45984.786918171296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45984.786918171296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45984.786918171296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45984.786918171296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45984.786918171296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45984.786918171296</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45984.786918171296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45984.786918171296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45984.786918171296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45984.786918171296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45984.786918171296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45984.786918171296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45984.786918171296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45984.786918171296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45984.786918171296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45984.786918171296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45984.786918171296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45984.786918171296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45984.786918171296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45984.786918171296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45984.786918171296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45984.786918171296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45984.786918171296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45984.786918171296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45984.786918171296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45984.786918171296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45984.786918171296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45984.786918171296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45984.786918171296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45984.786918171296</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45984.786918171296</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45984.786918171296</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45984.786918171296</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45984.786918171296</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tabSelected="1" workbookViewId="0">
      <selection activeCell="E7" sqref="E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5" t="s">
        <v>39123</v>
      </c>
      <c r="B2" s="145" t="str">
        <f>IFERROR(VLOOKUP(D2,DB!A:K,11,0),"")</f>
        <v>R6</v>
      </c>
      <c r="C2" s="146">
        <v>1</v>
      </c>
      <c r="D2" s="145" t="s">
        <v>29382</v>
      </c>
      <c r="E2" s="109" t="s">
        <v>39021</v>
      </c>
      <c r="F2" s="150">
        <v>45984.782164351855</v>
      </c>
      <c r="G2" s="75">
        <f ca="1">IFERROR(NOW()-F2,"-")</f>
        <v>4.7538194412481971E-3</v>
      </c>
      <c r="H2" s="150">
        <v>45984.776423611111</v>
      </c>
      <c r="I2" s="145" t="str">
        <f>IFERROR(VLOOKUP(D2,DB!A:F,6,0),"")</f>
        <v>SCECO</v>
      </c>
      <c r="J2" s="145" t="str">
        <f>IFERROR(VLOOKUP(D2,DB!A:G,7,0),"")</f>
        <v>Dead</v>
      </c>
      <c r="K2" s="148" t="s">
        <v>39124</v>
      </c>
      <c r="L2" s="149" t="str">
        <f>IFERROR(VLOOKUP(D2,DB!A:I,9,0),"")</f>
        <v>Latis</v>
      </c>
    </row>
    <row r="3" spans="1:16382" ht="31.5" customHeight="1">
      <c r="A3" s="144"/>
      <c r="B3" s="145" t="str">
        <f>IFERROR(VLOOKUP(D3,DB!A:K,11,0),"")</f>
        <v/>
      </c>
      <c r="C3" s="146"/>
      <c r="D3" s="145"/>
      <c r="E3" s="109"/>
      <c r="F3" s="147"/>
      <c r="G3" s="75">
        <f ca="1">IFERROR(NOW()-F3,"-")</f>
        <v>45984.786918171296</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45984.786918171296</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45984.786918171296</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45984.786918171296</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45984.786918171296</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45984.786918171296</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45984.786918171296</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45984.786918171296</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45984.786918171296</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45984.786918171296</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45984.786918171296</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45984.786918171296</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45984.786918171296</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45984.786918171296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45984.786918171296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45984.786918171296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45984.786918171296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45984.786918171296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45984.786918171296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45984.786918171296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45984.786918171296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45984.786918171296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45984.786918171296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45984.786918171296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45984.786918171296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45984.786918171296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45984.786918171296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45984.786918171296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45984.786918171296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45984.786918171296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45984.786918171296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45984.786918171296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45984.786918171296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45984.786918171296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45984.786918171296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45984.786918171296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45984.786918171296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45984.786918171296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45984.786918171296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45984.786918171296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45984.786918171296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45984.786918171296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45984.786918171296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2025-11-23T15:53:44Z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