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05" documentId="120_S{2AC9BD13-BADA-5192-A53E-5A8FF88502F6}" xr6:coauthVersionLast="47" xr6:coauthVersionMax="47" xr10:uidLastSave="{FF6D5199-717F-4B18-AAA8-D679DD1D3B5E}"/>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L5" i="4"/>
  <c r="J8" i="4"/>
  <c r="L7" i="5"/>
  <c r="L8" i="5"/>
  <c r="J7" i="5"/>
  <c r="J8" i="5"/>
  <c r="I7" i="5"/>
  <c r="I8" i="5"/>
  <c r="G7" i="5"/>
  <c r="G8" i="5"/>
  <c r="B7" i="5"/>
  <c r="B8" i="5"/>
  <c r="J10" i="2"/>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G2" i="1"/>
  <c r="G5" i="5"/>
  <c r="B3" i="4"/>
  <c r="G3" i="4"/>
  <c r="I3" i="4"/>
  <c r="J3" i="4"/>
  <c r="L3" i="4"/>
  <c r="B4" i="4"/>
  <c r="G4" i="4"/>
  <c r="I4" i="4"/>
  <c r="J4" i="4"/>
  <c r="L4" i="4"/>
  <c r="B5" i="4"/>
  <c r="G5" i="4"/>
  <c r="I5" i="4"/>
  <c r="J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alcChain>
</file>

<file path=xl/sharedStrings.xml><?xml version="1.0" encoding="utf-8"?>
<sst xmlns="http://schemas.openxmlformats.org/spreadsheetml/2006/main" count="181566" uniqueCount="39157">
  <si>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</si>
  <si>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</si>
  <si>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</si>
  <si>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</si>
  <si>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</si>
  <si>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</si>
  <si>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</si>
  <si>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</si>
  <si>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</si>
  <si>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</si>
  <si>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</si>
  <si>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</si>
  <si>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</si>
  <si>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</si>
  <si>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</si>
  <si>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</si>
  <si>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</si>
  <si>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</si>
  <si>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</si>
  <si>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</si>
  <si>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</si>
  <si>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</si>
  <si>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</si>
  <si>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</si>
  <si>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</si>
  <si>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</si>
  <si>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</si>
  <si>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</si>
  <si>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</si>
  <si>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</si>
  <si>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</si>
  <si>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</si>
  <si>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</si>
  <si>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</si>
  <si>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</si>
  <si>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</si>
  <si>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</si>
  <si>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</si>
  <si>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</si>
  <si>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</si>
  <si>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</si>
  <si>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</si>
  <si>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</si>
  <si>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</si>
  <si>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</si>
  <si>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</si>
  <si>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</si>
  <si>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</si>
  <si>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</si>
  <si>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</si>
  <si>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</si>
  <si>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</si>
  <si>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</si>
  <si>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</si>
  <si>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</si>
  <si>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</si>
  <si>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</si>
  <si>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</si>
  <si>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</si>
  <si>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</si>
  <si>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</si>
  <si>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</si>
  <si>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</si>
  <si>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</si>
  <si>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</si>
  <si>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</si>
  <si>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</si>
  <si>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</si>
  <si>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</si>
  <si>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</si>
  <si>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</si>
  <si>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</si>
  <si>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</si>
  <si>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</si>
  <si>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</si>
  <si>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</si>
  <si>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</si>
  <si>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</si>
  <si>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</si>
  <si>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</si>
  <si>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</si>
  <si>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</si>
  <si>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</si>
  <si>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</si>
  <si>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</si>
  <si>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</si>
  <si>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</si>
  <si>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</si>
  <si>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</si>
  <si>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</si>
  <si>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</si>
  <si>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</si>
  <si>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</si>
  <si>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</si>
  <si>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</si>
  <si>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</si>
  <si>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</si>
  <si>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</si>
  <si>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</si>
  <si>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</si>
  <si>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</si>
  <si>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</si>
  <si>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</si>
  <si>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</si>
  <si>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</si>
  <si>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</si>
  <si>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</si>
  <si>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</si>
  <si>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</si>
  <si>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</si>
  <si>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</si>
  <si>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</si>
  <si>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</si>
  <si>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</si>
  <si>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</si>
  <si>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</si>
  <si>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</si>
  <si>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</si>
  <si>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</si>
  <si>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</si>
  <si>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</si>
  <si>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</si>
  <si>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</si>
  <si>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</si>
  <si>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</si>
  <si>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</si>
  <si>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</si>
  <si>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</si>
  <si>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</si>
  <si>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</si>
  <si>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</si>
  <si>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</si>
  <si>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</si>
  <si>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</si>
  <si>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</si>
  <si>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</si>
  <si>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</si>
  <si>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</si>
  <si>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</si>
  <si>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</si>
  <si>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</si>
  <si>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</si>
  <si>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</si>
  <si>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</si>
  <si>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</si>
  <si>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</si>
  <si>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</si>
  <si>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</si>
  <si>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</si>
  <si>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</si>
  <si>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</si>
  <si>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</si>
  <si>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</si>
  <si>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</si>
  <si>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</si>
  <si>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</si>
  <si>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</si>
  <si>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</si>
  <si>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</si>
  <si>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</si>
  <si>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</si>
  <si>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</si>
  <si>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</si>
  <si>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</si>
  <si>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</si>
  <si>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</si>
  <si>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</si>
  <si>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</si>
  <si>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</si>
  <si>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</si>
  <si>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</si>
  <si>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</si>
  <si>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</si>
  <si>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</si>
  <si>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</si>
  <si>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</si>
  <si>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</si>
  <si>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</si>
  <si>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</si>
  <si>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</si>
  <si>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</si>
  <si>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</si>
  <si>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</si>
  <si>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</si>
  <si>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</si>
  <si>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</si>
  <si>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</si>
  <si>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</si>
  <si>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</si>
  <si>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</si>
  <si>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</si>
  <si>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</si>
  <si>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</si>
  <si>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</si>
  <si>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</si>
  <si>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</si>
  <si>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</si>
  <si>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</si>
  <si>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</si>
  <si>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</si>
  <si>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</si>
  <si>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</si>
  <si>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</si>
  <si>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</si>
  <si>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</si>
  <si>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</si>
  <si>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</si>
  <si>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</si>
  <si>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</si>
  <si>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</si>
  <si>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</si>
  <si>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</si>
  <si>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</si>
  <si>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</si>
  <si>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</si>
  <si>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</si>
  <si>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</si>
  <si>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</si>
  <si>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</si>
  <si>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</si>
  <si>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</si>
  <si>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</si>
  <si>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</si>
  <si>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</si>
  <si>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</si>
  <si>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</si>
  <si>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</si>
  <si>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</si>
  <si>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</si>
  <si>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</si>
  <si>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</si>
  <si>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</si>
  <si>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</si>
  <si>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</si>
  <si>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</si>
  <si>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</si>
  <si>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</si>
  <si>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</si>
  <si>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</si>
  <si>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</si>
  <si>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</si>
  <si>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</si>
  <si>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</si>
  <si>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</si>
  <si>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</si>
  <si>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</si>
  <si>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</si>
  <si>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</si>
  <si>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</si>
  <si>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</si>
  <si>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</si>
  <si>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</si>
  <si>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</si>
  <si>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</si>
  <si>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</si>
  <si>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</si>
  <si>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</si>
  <si>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</si>
  <si>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</si>
  <si>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</si>
  <si>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</si>
  <si>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</si>
  <si>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</si>
  <si>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</si>
  <si>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</si>
  <si>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</si>
  <si>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</si>
  <si>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</si>
  <si>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</si>
  <si>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</si>
  <si>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</si>
  <si>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</si>
  <si>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</si>
  <si>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</si>
  <si>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</si>
  <si>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</si>
  <si>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</si>
  <si>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</si>
  <si>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</si>
  <si>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</si>
  <si>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</si>
  <si>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</si>
  <si>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</si>
  <si>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</si>
  <si>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</si>
  <si>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</si>
  <si>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</si>
  <si>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</si>
  <si>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</si>
  <si>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</si>
  <si>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</si>
  <si>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</si>
  <si>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</si>
  <si>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</si>
  <si>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</si>
  <si>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</si>
  <si>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</si>
  <si>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</si>
  <si>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</si>
  <si>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</si>
  <si>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</si>
  <si>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</si>
  <si>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</si>
  <si>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</si>
  <si>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</si>
  <si>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</si>
  <si>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</si>
  <si>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</si>
  <si>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</si>
  <si>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</si>
  <si>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</si>
  <si>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</si>
  <si>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</si>
  <si>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</si>
  <si>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</si>
  <si>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</si>
  <si>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</si>
  <si>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</si>
  <si>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</si>
  <si>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</si>
  <si>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</si>
  <si>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</si>
  <si>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</si>
  <si>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</si>
  <si>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</si>
  <si>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</si>
  <si>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</si>
  <si>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</si>
  <si>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</si>
  <si>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</si>
  <si>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</si>
  <si>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</si>
  <si>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</si>
  <si>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</si>
  <si>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</si>
  <si>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</si>
  <si>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</si>
  <si>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</si>
  <si>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</si>
  <si>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</si>
  <si>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</si>
  <si>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</si>
  <si>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</si>
  <si>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</si>
  <si>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</si>
  <si>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</si>
  <si>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</si>
  <si>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</si>
  <si>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</si>
  <si>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</si>
  <si>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</si>
  <si>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</si>
  <si>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</si>
  <si>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</si>
  <si>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</si>
  <si>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</si>
  <si>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</si>
  <si>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</si>
  <si>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</si>
  <si>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</si>
  <si>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</si>
  <si>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</si>
  <si>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</si>
  <si>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</si>
  <si>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</si>
  <si>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</si>
  <si>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</si>
  <si>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</si>
  <si>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</si>
  <si>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</si>
  <si>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</si>
  <si>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</si>
  <si>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</si>
  <si>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</si>
  <si>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</si>
  <si>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</si>
  <si>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</si>
  <si>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</si>
  <si>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</si>
  <si>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</si>
  <si>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</si>
  <si>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</si>
  <si>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</si>
  <si>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</si>
  <si>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</si>
  <si>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</si>
  <si>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</si>
  <si>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</si>
  <si>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</si>
  <si>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</si>
  <si>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</si>
  <si>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</si>
  <si>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</si>
  <si>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</si>
  <si>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</si>
  <si>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</si>
  <si>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</si>
  <si>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</si>
  <si>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</si>
  <si>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</si>
  <si>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</si>
  <si>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</si>
  <si>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</si>
  <si>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</si>
  <si>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</si>
  <si>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</si>
  <si>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</si>
  <si>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</si>
  <si>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</si>
  <si>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</si>
  <si>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</si>
  <si>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</si>
  <si>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</si>
  <si>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</si>
  <si>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</si>
  <si>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</si>
  <si>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</si>
  <si>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</si>
  <si>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</si>
  <si>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</si>
  <si>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</si>
  <si>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</si>
  <si>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</si>
  <si>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</si>
  <si>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</si>
  <si>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</si>
  <si>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</si>
  <si>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</si>
  <si>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</si>
  <si>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</si>
  <si>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</si>
  <si>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</si>
  <si>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</si>
  <si>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</si>
  <si>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</si>
  <si>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</si>
  <si>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</si>
  <si>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</si>
  <si>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</si>
  <si>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</si>
  <si>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</si>
  <si>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</si>
  <si>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</si>
  <si>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</si>
  <si>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</si>
  <si>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</si>
  <si>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</si>
  <si>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</si>
  <si>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</si>
  <si>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</si>
  <si>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</si>
  <si>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</si>
  <si>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</si>
  <si>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</si>
  <si>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</si>
  <si>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</si>
  <si>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</si>
  <si>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</si>
  <si>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</si>
  <si>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</si>
  <si>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</si>
  <si>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</si>
  <si>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</si>
  <si>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</si>
  <si>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</si>
  <si>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</si>
  <si>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</si>
  <si>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</si>
  <si>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</si>
  <si>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</si>
  <si>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</si>
  <si>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</si>
  <si>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</si>
  <si>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</si>
  <si>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</si>
  <si>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</si>
  <si>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</si>
  <si>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</si>
  <si>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</si>
  <si>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</si>
  <si>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</si>
  <si>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</si>
  <si>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</si>
  <si>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</si>
  <si>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</si>
  <si>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</si>
  <si>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</si>
  <si>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</si>
  <si>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</si>
  <si>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</si>
  <si>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</si>
  <si>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</si>
  <si>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</si>
  <si>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</si>
  <si>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</si>
  <si>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</si>
  <si>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</si>
  <si>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</si>
  <si>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</si>
  <si>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</si>
  <si>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</si>
  <si>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</si>
  <si>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</si>
  <si>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</si>
  <si>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</si>
  <si>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</si>
  <si>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</si>
  <si>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</si>
  <si>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</si>
  <si>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</si>
  <si>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</si>
  <si>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</si>
  <si>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</si>
  <si>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</si>
  <si>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</si>
  <si>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</si>
  <si>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</si>
  <si>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</si>
  <si>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</si>
  <si>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</si>
  <si>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</si>
  <si>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</si>
  <si>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</si>
  <si>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</si>
  <si>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</si>
  <si>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</si>
  <si>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</si>
  <si>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</si>
  <si>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</si>
  <si>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</si>
  <si>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</si>
  <si>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</si>
  <si>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</si>
  <si>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</si>
  <si>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</si>
  <si>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</si>
  <si>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</si>
  <si>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</si>
  <si>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</si>
  <si>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</si>
  <si>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</si>
  <si>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</si>
  <si>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</si>
  <si>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</si>
  <si>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</si>
  <si>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</si>
  <si>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</si>
  <si>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</si>
  <si>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</si>
  <si>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</si>
  <si>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</si>
  <si>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</si>
  <si>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</si>
  <si>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</si>
  <si>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</si>
  <si>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</si>
  <si>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</si>
  <si>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</si>
  <si>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</si>
  <si>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</si>
  <si>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</si>
  <si>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</si>
  <si>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</si>
  <si>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</si>
  <si>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</si>
  <si>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</si>
  <si>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</si>
  <si>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</si>
  <si>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</si>
  <si>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</si>
  <si>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</si>
  <si>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</si>
  <si>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</si>
  <si>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</si>
  <si>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</si>
  <si>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</si>
  <si>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</si>
  <si>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</si>
  <si>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</si>
  <si>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</si>
  <si>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</si>
  <si>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</si>
  <si>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</si>
  <si>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</si>
  <si>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</si>
  <si>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</si>
  <si>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</si>
  <si>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</si>
  <si>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</si>
  <si>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</si>
  <si>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</si>
  <si>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</si>
  <si>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</si>
  <si>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</si>
  <si>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</si>
  <si>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</si>
  <si>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</si>
  <si>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</si>
  <si>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</si>
  <si>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</si>
  <si>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</si>
  <si>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</si>
  <si>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</si>
  <si>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</si>
  <si>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</si>
  <si>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</si>
  <si>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</si>
  <si>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</si>
  <si>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</si>
  <si>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</si>
  <si>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</si>
  <si>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</si>
  <si>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</si>
  <si>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</si>
  <si>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</si>
  <si>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</si>
  <si>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</si>
  <si>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</si>
  <si>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</si>
  <si>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</si>
  <si>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</si>
  <si>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</si>
  <si>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</si>
  <si>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</si>
  <si>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</si>
  <si>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</si>
  <si>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</si>
  <si>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</si>
  <si>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</si>
  <si>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</si>
  <si>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</si>
  <si>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</si>
  <si>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</si>
  <si>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</si>
  <si>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</si>
  <si>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</si>
  <si>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</si>
  <si>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</si>
  <si>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</si>
  <si>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</si>
  <si>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</si>
  <si>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</si>
  <si>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</si>
  <si>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</si>
  <si>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</si>
  <si>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</si>
  <si>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</si>
  <si>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</si>
  <si>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</si>
  <si>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</si>
  <si>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</si>
  <si>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</si>
  <si>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</si>
  <si>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</si>
  <si>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</si>
  <si>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</si>
  <si>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</si>
  <si>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</si>
  <si>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</si>
  <si>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</si>
  <si>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</si>
  <si>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</si>
  <si>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</si>
  <si>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</si>
  <si>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</si>
  <si>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</si>
  <si>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</si>
  <si>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</si>
  <si>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</si>
  <si>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</si>
  <si>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</si>
  <si>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</si>
  <si>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</si>
  <si>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</si>
  <si>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</si>
  <si>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</si>
  <si>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</si>
  <si>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</si>
  <si>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</si>
  <si>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</si>
  <si>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</si>
  <si>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</si>
  <si>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</si>
  <si>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</si>
  <si>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</si>
  <si>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</si>
  <si>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</si>
  <si>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</si>
  <si>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</si>
  <si>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</si>
  <si>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</si>
  <si>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</si>
  <si>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</si>
  <si>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</si>
  <si>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</si>
  <si>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</si>
  <si>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</si>
  <si>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</si>
  <si>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</si>
  <si>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</si>
  <si>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</si>
  <si>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</si>
  <si>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</si>
  <si>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</si>
  <si>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</si>
  <si>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</si>
  <si>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</si>
  <si>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</si>
  <si>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</si>
  <si>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</si>
  <si>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</si>
  <si>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</si>
  <si>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</si>
  <si>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</si>
  <si>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</si>
  <si>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</si>
  <si>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</si>
  <si>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</si>
  <si>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</si>
  <si>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</si>
  <si>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</si>
  <si>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</si>
  <si>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</si>
  <si>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</si>
  <si>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</si>
  <si>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</si>
  <si>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</si>
  <si>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</si>
  <si>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</si>
  <si>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</si>
  <si>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</si>
  <si>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</si>
  <si>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</si>
  <si>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</si>
  <si>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</si>
  <si>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</si>
  <si>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</si>
  <si>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</si>
  <si>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</si>
  <si>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</si>
  <si>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</si>
  <si>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</si>
  <si>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</si>
  <si>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</si>
  <si>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</si>
  <si>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</si>
  <si>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</si>
  <si>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</si>
  <si>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</si>
  <si>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</si>
  <si>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</si>
  <si>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</si>
  <si>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</si>
  <si>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</si>
  <si>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</si>
  <si>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</si>
  <si>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</si>
  <si>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</si>
  <si>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</si>
  <si>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</si>
  <si>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</si>
  <si>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</si>
  <si>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</si>
  <si>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</si>
  <si>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</si>
  <si>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</si>
  <si>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</si>
  <si>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</si>
  <si>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</si>
  <si>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</si>
  <si>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</si>
  <si>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</si>
  <si>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</si>
  <si>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</si>
  <si>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</si>
  <si>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</si>
  <si>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</si>
  <si>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</si>
  <si>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</si>
  <si>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</si>
  <si>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</si>
  <si>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</si>
  <si>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</si>
  <si>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</si>
  <si>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</si>
  <si>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</si>
  <si>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</si>
  <si>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</si>
  <si>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</si>
  <si>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</si>
  <si>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</si>
  <si>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</si>
  <si>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</si>
  <si>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</si>
  <si>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</si>
  <si>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</si>
  <si>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</si>
  <si>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</si>
  <si>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</si>
  <si>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</si>
  <si>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</si>
  <si>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</si>
  <si>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</si>
  <si>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</si>
  <si>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</si>
  <si>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</si>
  <si>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</si>
  <si>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</si>
  <si>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</si>
  <si>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</si>
  <si>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</si>
  <si>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</si>
  <si>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</si>
  <si>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</si>
  <si>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</si>
  <si>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</si>
  <si>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</si>
  <si>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</si>
  <si>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</si>
  <si>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</si>
  <si>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</si>
  <si>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</si>
  <si>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</si>
  <si>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</si>
  <si>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</si>
  <si>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</si>
  <si>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</si>
  <si>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</si>
  <si>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</si>
  <si>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</si>
  <si>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</si>
  <si>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</si>
  <si>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</si>
  <si>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</si>
  <si>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</si>
  <si>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</si>
  <si>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</si>
  <si>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</si>
  <si>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</si>
  <si>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</si>
  <si>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</si>
  <si>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</si>
  <si>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</si>
  <si>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</si>
  <si>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</si>
  <si>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</si>
  <si>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</si>
  <si>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</si>
  <si>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</si>
  <si>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</si>
  <si>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</si>
  <si>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</si>
  <si>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</si>
  <si>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</si>
  <si>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</si>
  <si>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</si>
  <si>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</si>
  <si>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</si>
  <si>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</si>
  <si>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</si>
  <si>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</si>
  <si>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</si>
  <si>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</si>
  <si>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</si>
  <si>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</si>
  <si>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</si>
  <si>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</si>
  <si>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</si>
  <si>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</si>
  <si>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</si>
  <si>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</si>
  <si>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</si>
  <si>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</si>
  <si>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</si>
  <si>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</si>
  <si>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</si>
  <si>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</si>
  <si>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</si>
  <si>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</si>
  <si>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</si>
  <si>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</si>
  <si>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</si>
  <si>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</si>
  <si>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</si>
  <si>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</si>
  <si>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</si>
  <si>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</si>
  <si>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</si>
  <si>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</si>
  <si>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</si>
  <si>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</si>
  <si>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</si>
  <si>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</si>
  <si>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</si>
  <si>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</si>
  <si>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</si>
  <si>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</si>
  <si>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</si>
  <si>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</si>
  <si>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</si>
  <si>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</si>
  <si>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</si>
  <si>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</si>
  <si>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</si>
  <si>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</si>
  <si>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</si>
  <si>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</si>
  <si>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</si>
  <si>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</si>
  <si>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</si>
  <si>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</si>
  <si>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</si>
  <si>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</si>
  <si>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</si>
  <si>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</si>
  <si>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</si>
  <si>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</si>
  <si>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</si>
  <si>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</si>
  <si>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</si>
  <si>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</si>
  <si>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</si>
  <si>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</si>
  <si>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</si>
  <si>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</si>
  <si>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</si>
  <si>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</si>
  <si>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</si>
  <si>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</si>
  <si>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</si>
  <si>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</si>
  <si>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</si>
  <si>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</si>
  <si>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</si>
  <si>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</si>
  <si>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</si>
  <si>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</si>
  <si>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</si>
  <si>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</si>
  <si>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</si>
  <si>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</si>
  <si>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</si>
  <si>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</si>
  <si>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</si>
  <si>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</si>
  <si>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</si>
  <si>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</si>
  <si>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</si>
  <si>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</si>
  <si>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</si>
  <si>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</si>
  <si>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</si>
  <si>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</si>
  <si>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</si>
  <si>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</si>
  <si>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</si>
  <si>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</si>
  <si>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</si>
  <si>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</si>
  <si>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</si>
  <si>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</si>
  <si>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</si>
  <si>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</si>
  <si>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</si>
  <si>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</si>
  <si>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</si>
  <si>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</si>
  <si>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</si>
  <si>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</si>
  <si>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</si>
  <si>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</si>
  <si>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</si>
  <si>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</si>
  <si>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</si>
  <si>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</si>
  <si>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</si>
  <si>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</si>
  <si>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</si>
  <si>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</si>
  <si>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</si>
  <si>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</si>
  <si>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</si>
  <si>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</si>
  <si>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</si>
  <si>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</si>
  <si>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</si>
  <si>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</si>
  <si>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</si>
  <si>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</si>
  <si>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</si>
  <si>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</si>
  <si>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</si>
  <si>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</si>
  <si>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</si>
  <si>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</si>
  <si>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</si>
  <si>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</si>
  <si>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</si>
  <si>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</si>
  <si>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</si>
  <si>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</si>
  <si>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</si>
  <si>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</si>
  <si>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</si>
  <si>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</si>
  <si>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</si>
  <si>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</si>
  <si>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</si>
  <si>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</si>
  <si>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</si>
  <si>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</si>
  <si>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</si>
  <si>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</si>
  <si>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</si>
  <si>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</si>
  <si>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</si>
  <si>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</si>
  <si>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</si>
  <si>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</si>
  <si>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</si>
  <si>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</si>
  <si>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</si>
  <si>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</si>
  <si>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</si>
  <si>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</si>
  <si>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</si>
  <si>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</si>
  <si>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</si>
  <si>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</si>
  <si>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</si>
  <si>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</si>
  <si>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</si>
  <si>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</si>
  <si>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</si>
  <si>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</si>
  <si>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</si>
  <si>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</si>
  <si>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</si>
  <si>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</si>
  <si>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</si>
  <si>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</si>
  <si>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</si>
  <si>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</si>
  <si>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</si>
  <si>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</si>
  <si>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</si>
  <si>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</si>
  <si>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</si>
  <si>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</si>
  <si>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</si>
  <si>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</si>
  <si>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</si>
  <si>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</si>
  <si>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</si>
  <si>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</si>
  <si>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</si>
  <si>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</si>
  <si>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</si>
  <si>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</si>
  <si>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</si>
  <si>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</si>
  <si>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</si>
  <si>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</si>
  <si>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</si>
  <si>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</si>
  <si>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</si>
  <si>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</si>
  <si>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</si>
  <si>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</si>
  <si>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</si>
  <si>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</si>
  <si>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</si>
  <si>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</si>
  <si>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</si>
  <si>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</si>
  <si>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</si>
  <si>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</si>
  <si>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</si>
  <si>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</si>
  <si>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</si>
  <si>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</si>
  <si>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</si>
  <si>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</si>
  <si>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</si>
  <si>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</si>
  <si>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</si>
  <si>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</si>
  <si>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</si>
  <si>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</si>
  <si>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</si>
  <si>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</si>
  <si>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</si>
  <si>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</si>
  <si>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</si>
  <si>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</si>
  <si>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</si>
  <si>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</si>
  <si>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</si>
  <si>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</si>
  <si>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</si>
  <si>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</si>
  <si>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</si>
  <si>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</si>
  <si>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</si>
  <si>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</si>
  <si>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</si>
  <si>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</si>
  <si>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</si>
  <si>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</si>
  <si>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</si>
  <si>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</si>
  <si>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</si>
  <si>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</si>
  <si>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</si>
  <si>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</si>
  <si>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</si>
  <si>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</si>
  <si>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</si>
  <si>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</si>
  <si>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</si>
  <si>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</si>
  <si>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</si>
  <si>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</si>
  <si>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</si>
  <si>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</si>
  <si>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</si>
  <si>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</si>
  <si>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</si>
  <si>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</si>
  <si>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</si>
  <si>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</si>
  <si>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</si>
  <si>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</si>
  <si>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</si>
  <si>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</si>
  <si>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</si>
  <si>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</si>
  <si>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</si>
  <si>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</si>
  <si>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</si>
  <si>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</si>
  <si>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</si>
  <si>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</si>
  <si>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</si>
  <si>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</si>
  <si>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</si>
  <si>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</si>
  <si>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</si>
  <si>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</si>
  <si>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</si>
  <si>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</si>
  <si>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</si>
  <si>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</si>
  <si>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</si>
  <si>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</si>
  <si>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</si>
  <si>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</si>
  <si>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</si>
  <si>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</si>
  <si>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</si>
  <si>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</si>
  <si>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</si>
  <si>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</si>
  <si>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</si>
  <si>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</si>
  <si>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</si>
  <si>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</si>
  <si>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</si>
  <si>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</si>
  <si>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</si>
  <si>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</si>
  <si>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</si>
  <si>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</si>
  <si>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</si>
  <si>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</si>
  <si>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</si>
  <si>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</si>
  <si>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</si>
  <si>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</si>
  <si>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</si>
  <si>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</si>
  <si>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</si>
  <si>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</si>
  <si>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</si>
  <si>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</si>
  <si>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</si>
  <si>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</si>
  <si>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</si>
  <si>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</si>
  <si>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</si>
  <si>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</si>
  <si>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</si>
  <si>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</si>
  <si>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</si>
  <si>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</si>
  <si>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</si>
  <si>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</si>
  <si>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</si>
  <si>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</si>
  <si>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</si>
  <si>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</si>
  <si>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</si>
  <si>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</si>
  <si>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</si>
  <si>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</si>
  <si>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</si>
  <si>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</si>
  <si>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</si>
  <si>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</si>
  <si>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</si>
  <si>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</si>
  <si>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</si>
  <si>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</si>
  <si>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</si>
  <si>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</si>
  <si>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</si>
  <si>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</si>
  <si>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</si>
  <si>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</si>
  <si>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</si>
  <si>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</si>
  <si>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</si>
  <si>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</si>
  <si>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</si>
  <si>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</si>
  <si>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</si>
  <si>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</si>
  <si>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</si>
  <si>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</si>
  <si>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</si>
  <si>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</si>
  <si>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</si>
  <si>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</si>
  <si>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</si>
  <si>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</si>
  <si>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</si>
  <si>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</si>
  <si>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</si>
  <si>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</si>
  <si>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</si>
  <si>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</si>
  <si>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</si>
  <si>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</si>
  <si>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</si>
  <si>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</si>
  <si>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</si>
  <si>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</si>
  <si>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</si>
  <si>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</si>
  <si>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</si>
  <si>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</si>
  <si>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</si>
  <si>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</si>
  <si>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</si>
  <si>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</si>
  <si>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</si>
  <si>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</si>
  <si>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</si>
  <si>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</si>
  <si>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</si>
  <si>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</si>
  <si>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</si>
  <si>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</si>
  <si>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</si>
  <si>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</si>
  <si>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</si>
  <si>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</si>
  <si>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</si>
  <si>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</si>
  <si>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</si>
  <si>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</si>
  <si>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</si>
  <si>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</si>
  <si>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</si>
  <si>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</si>
  <si>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</si>
  <si>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</si>
  <si>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</si>
  <si>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</si>
  <si>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</si>
  <si>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</si>
  <si>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</si>
  <si>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</si>
  <si>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</si>
  <si>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</si>
  <si>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</si>
  <si>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</si>
  <si>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</si>
  <si>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</si>
  <si>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</si>
  <si>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</si>
  <si>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</si>
  <si>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</si>
  <si>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</si>
  <si>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</si>
  <si>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</si>
  <si>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</si>
  <si>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</si>
  <si>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</si>
  <si>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</si>
  <si>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</si>
  <si>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</si>
  <si>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</si>
  <si>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</si>
  <si>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</si>
  <si>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</si>
  <si>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</si>
  <si>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</si>
  <si>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</si>
  <si>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</si>
  <si>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</si>
  <si>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</si>
  <si>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</si>
  <si>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</si>
  <si>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</si>
  <si>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</si>
  <si>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</si>
  <si>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</si>
  <si>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</si>
  <si>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</si>
  <si>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</si>
  <si>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</si>
  <si>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</si>
  <si>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</si>
  <si>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</si>
  <si>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</si>
  <si>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</si>
  <si>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</si>
  <si>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</si>
  <si>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</si>
  <si>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</si>
  <si>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</si>
  <si>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</si>
  <si>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</si>
  <si>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</si>
  <si>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</si>
  <si>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</si>
  <si>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</si>
  <si>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</si>
  <si>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</si>
  <si>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</si>
  <si>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</si>
  <si>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</si>
  <si>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</si>
  <si>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</si>
  <si>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</si>
  <si>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</si>
  <si>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</si>
  <si>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</si>
  <si>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</si>
  <si>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</si>
  <si>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</si>
  <si>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</si>
  <si>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</si>
  <si>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</si>
  <si>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</si>
  <si>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</si>
  <si>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</si>
  <si>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</si>
  <si>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</si>
  <si>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</si>
  <si>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</si>
  <si>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</si>
  <si>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</si>
  <si>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</si>
  <si>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</si>
  <si>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</si>
  <si>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</si>
  <si>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</si>
  <si>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</si>
  <si>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</si>
  <si>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</si>
  <si>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</si>
  <si>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</si>
  <si>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</si>
  <si>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</si>
  <si>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</si>
  <si>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</si>
  <si>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</si>
  <si>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</si>
  <si>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</si>
  <si>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</si>
  <si>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</si>
  <si>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</si>
  <si>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</si>
  <si>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</si>
  <si>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</si>
  <si>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</si>
  <si>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</si>
  <si>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</si>
  <si>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</si>
  <si>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</si>
  <si>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</si>
  <si>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</si>
  <si>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</si>
  <si>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</si>
  <si>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</si>
  <si>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</si>
  <si>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</si>
  <si>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</si>
  <si>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</si>
  <si>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</si>
  <si>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</si>
  <si>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</si>
  <si>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</si>
  <si>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</si>
  <si>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</si>
  <si>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</si>
  <si>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</si>
  <si>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</si>
  <si>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</si>
  <si>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</si>
  <si>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</si>
  <si>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</si>
  <si>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</si>
  <si>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</si>
  <si>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</si>
  <si>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</si>
  <si>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</si>
  <si>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</si>
  <si>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</si>
  <si>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</si>
  <si>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</si>
  <si>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</si>
  <si>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</si>
  <si>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</si>
  <si>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</si>
  <si>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</si>
  <si>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</si>
  <si>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</si>
  <si>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</si>
  <si>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</si>
  <si>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</si>
  <si>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</si>
  <si>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</si>
  <si>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</si>
  <si>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</si>
  <si>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</si>
  <si>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</si>
  <si>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</si>
  <si>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</si>
  <si>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</si>
  <si>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</si>
  <si>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</si>
  <si>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</si>
  <si>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</si>
  <si>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</si>
  <si>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</si>
  <si>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</si>
  <si>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</si>
  <si>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</si>
  <si>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</si>
  <si>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</si>
  <si>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</si>
  <si>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</si>
  <si>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</si>
  <si>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</si>
  <si>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</si>
  <si>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</si>
  <si>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</si>
  <si>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</si>
  <si>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</si>
  <si>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</si>
  <si>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</si>
  <si>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</si>
  <si>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</si>
  <si>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</si>
  <si>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</si>
  <si>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</si>
  <si>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</si>
  <si>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</si>
  <si>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</si>
  <si>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</si>
  <si>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</si>
  <si>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</si>
  <si>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</si>
  <si>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</si>
  <si>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</si>
  <si>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</si>
  <si>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</si>
  <si>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</si>
  <si>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</si>
  <si>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</si>
  <si>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</si>
  <si>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</si>
  <si>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</si>
  <si>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</si>
  <si>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</si>
  <si>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</si>
  <si>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</si>
  <si>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</si>
  <si>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</si>
  <si>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</si>
  <si>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</si>
  <si>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</si>
  <si>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</si>
  <si>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</si>
  <si>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</si>
  <si>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</si>
  <si>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</si>
  <si>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</si>
  <si>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</si>
  <si>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</si>
  <si>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</si>
  <si>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</si>
  <si>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</si>
  <si>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</si>
  <si>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</si>
  <si>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</si>
  <si>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</si>
  <si>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</si>
  <si>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</si>
  <si>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</si>
  <si>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</si>
  <si>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</si>
  <si>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</si>
  <si>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</si>
  <si>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</si>
  <si>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</si>
  <si>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</si>
  <si>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</si>
  <si>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</si>
  <si>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</si>
  <si>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</si>
  <si>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</si>
  <si>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</si>
  <si>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</si>
  <si>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</si>
  <si>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</si>
  <si>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</si>
  <si>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</si>
  <si>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</si>
  <si>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</si>
  <si>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</si>
  <si>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</si>
  <si>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</si>
  <si>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</si>
  <si>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</si>
  <si>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</si>
  <si>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</si>
  <si>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</si>
  <si>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</si>
  <si>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</si>
  <si>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</si>
  <si>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</si>
  <si>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</si>
  <si>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</si>
  <si>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</si>
  <si>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</si>
  <si>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</si>
  <si>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</si>
  <si>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</si>
  <si>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</si>
  <si>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</si>
  <si>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</si>
  <si>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</si>
  <si>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</si>
  <si>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</si>
  <si>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</si>
  <si>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</si>
  <si>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</si>
  <si>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</si>
  <si>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</si>
  <si>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</si>
  <si>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</si>
  <si>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</si>
  <si>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</si>
  <si>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</si>
  <si>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</si>
  <si>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</si>
  <si>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</si>
  <si>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</si>
  <si>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</si>
  <si>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</si>
  <si>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</si>
  <si>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</si>
  <si>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</si>
  <si>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</si>
  <si>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</si>
  <si>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</si>
  <si>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</si>
  <si>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</si>
  <si>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</si>
  <si>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</si>
  <si>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</si>
  <si>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</si>
  <si>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</si>
  <si>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</si>
  <si>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</si>
  <si>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</si>
  <si>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</si>
  <si>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</si>
  <si>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</si>
  <si>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</si>
  <si>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</si>
  <si>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</si>
  <si>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</si>
  <si>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</si>
  <si>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</si>
  <si>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</si>
  <si>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</si>
  <si>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</si>
  <si>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</si>
  <si>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</si>
  <si>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</si>
  <si>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</si>
  <si>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</si>
  <si>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</si>
  <si>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</si>
  <si>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</si>
  <si>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</si>
  <si>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</si>
  <si>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</si>
  <si>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</si>
  <si>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</si>
  <si>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</si>
  <si>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</si>
  <si>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</si>
  <si>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</si>
  <si>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</si>
  <si>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</si>
  <si>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</si>
  <si>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</si>
  <si>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</si>
  <si>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</si>
  <si>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</si>
  <si>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</si>
  <si>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</si>
  <si>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</si>
  <si>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</si>
  <si>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</si>
  <si>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</si>
  <si>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</si>
  <si>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</si>
  <si>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</si>
  <si>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</si>
  <si>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</si>
  <si>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</si>
  <si>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</si>
  <si>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</si>
  <si>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</si>
  <si>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</si>
  <si>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</si>
  <si>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</si>
  <si>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</si>
  <si>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</si>
  <si>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</si>
  <si>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</si>
  <si>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</si>
  <si>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</si>
  <si>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</si>
  <si>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</si>
  <si>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</si>
  <si>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</si>
  <si>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</si>
  <si>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</si>
  <si>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</si>
  <si>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</si>
  <si>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</si>
  <si>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</si>
  <si>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</si>
  <si>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</si>
  <si>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</si>
  <si>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</si>
  <si>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</si>
  <si>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</si>
  <si>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</si>
  <si>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</si>
  <si>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</si>
  <si>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</si>
  <si>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</si>
  <si>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</si>
  <si>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</si>
  <si>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</si>
  <si>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</si>
  <si>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</si>
  <si>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</si>
  <si>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</si>
  <si>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</si>
  <si>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</si>
  <si>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</si>
  <si>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</si>
  <si>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</si>
  <si>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</si>
  <si>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</si>
  <si>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</si>
  <si>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</si>
  <si>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</si>
  <si>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</si>
  <si>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</si>
  <si>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</si>
  <si>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</si>
  <si>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</si>
  <si>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</si>
  <si>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</si>
  <si>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</si>
  <si>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</si>
  <si>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</si>
  <si>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</si>
  <si>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</si>
  <si>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</si>
  <si>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</si>
  <si>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</si>
  <si>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</si>
  <si>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</si>
  <si>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</si>
  <si>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</si>
  <si>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</si>
  <si>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</si>
  <si>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</si>
  <si>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</si>
  <si>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</si>
  <si>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</si>
  <si>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</si>
  <si>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</si>
  <si>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</si>
  <si>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</si>
  <si>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</si>
  <si>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</si>
  <si>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</si>
  <si>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</si>
  <si>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</si>
  <si>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</si>
  <si>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</si>
  <si>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</si>
  <si>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</si>
  <si>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</si>
  <si>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</si>
  <si>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</si>
  <si>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</si>
  <si>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</si>
  <si>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</si>
  <si>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</si>
  <si>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</si>
  <si>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</si>
  <si>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</si>
  <si>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</si>
  <si>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</si>
  <si>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</si>
  <si>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</si>
  <si>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</si>
  <si>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</si>
  <si>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</si>
  <si>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</si>
  <si>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</si>
  <si>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</si>
  <si>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</si>
  <si>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</si>
  <si>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</si>
  <si>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</si>
  <si>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</si>
  <si>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</si>
  <si>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</si>
  <si>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</si>
  <si>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</si>
  <si>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</si>
  <si>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</si>
  <si>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</si>
  <si>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</si>
  <si>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</si>
  <si>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</si>
  <si>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</si>
  <si>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</si>
  <si>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</si>
  <si>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</si>
  <si>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</si>
  <si>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</si>
  <si>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</si>
  <si>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</si>
  <si>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</si>
  <si>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</si>
  <si>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</si>
  <si>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</si>
  <si>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</si>
  <si>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</si>
  <si>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</si>
  <si>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</si>
  <si>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</si>
  <si>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</si>
  <si>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</si>
  <si>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</si>
  <si>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</si>
  <si>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</si>
  <si>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</si>
  <si>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</si>
  <si>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</si>
  <si>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</si>
  <si>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</si>
  <si>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</si>
  <si>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</si>
  <si>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</si>
  <si>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</si>
  <si>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</si>
  <si>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</si>
  <si>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</si>
  <si>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</si>
  <si>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</si>
  <si>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</si>
  <si>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</si>
  <si>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</si>
  <si>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</si>
  <si>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</si>
  <si>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</si>
  <si>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</si>
  <si>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</si>
  <si>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</si>
  <si>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</si>
  <si>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</si>
  <si>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</si>
  <si>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</si>
  <si>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</si>
  <si>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</si>
  <si>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</si>
  <si>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</si>
  <si>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</si>
  <si>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</si>
  <si>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</si>
  <si>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</si>
  <si>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</si>
  <si>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</si>
  <si>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</si>
  <si>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</si>
  <si>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</si>
  <si>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</si>
  <si>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</si>
  <si>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</si>
  <si>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</si>
  <si>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</si>
  <si>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</si>
  <si>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</si>
  <si>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</si>
  <si>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</si>
  <si>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</si>
  <si>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</si>
  <si>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</si>
  <si>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</si>
  <si>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</si>
  <si>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</si>
  <si>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</si>
  <si>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</si>
  <si>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</si>
  <si>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</si>
  <si>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</si>
  <si>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</si>
  <si>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</si>
  <si>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</si>
  <si>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</si>
  <si>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</si>
  <si>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</si>
  <si>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</si>
  <si>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</si>
  <si>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</si>
  <si>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</si>
  <si>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</si>
  <si>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</si>
  <si>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</si>
  <si>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</si>
  <si>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</si>
  <si>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</si>
  <si>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</si>
  <si>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</si>
  <si>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</si>
  <si>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</si>
  <si>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</si>
  <si>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</si>
  <si>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</si>
  <si>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</si>
  <si>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</si>
  <si>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</si>
  <si>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</si>
  <si>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</si>
  <si>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</si>
  <si>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</si>
  <si>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</si>
  <si>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</si>
  <si>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</si>
  <si>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</si>
  <si>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</si>
  <si>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</si>
  <si>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</si>
  <si>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</si>
  <si>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</si>
  <si>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</si>
  <si>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</si>
  <si>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</si>
  <si>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</si>
  <si>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</si>
  <si>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</si>
  <si>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</si>
  <si>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</si>
  <si>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</si>
  <si>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</si>
  <si>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</si>
  <si>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</si>
  <si>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</si>
  <si>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</si>
  <si>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</si>
  <si>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</si>
  <si>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</si>
  <si>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</si>
  <si>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</si>
  <si>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</si>
  <si>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</si>
  <si>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</si>
  <si>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</si>
  <si>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</si>
  <si>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</si>
  <si>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</si>
  <si>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</si>
  <si>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</si>
  <si>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</si>
  <si>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</si>
  <si>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</si>
  <si>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</si>
  <si>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</si>
  <si>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</si>
  <si>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</si>
  <si>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</si>
  <si>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</si>
  <si>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</si>
  <si>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</si>
  <si>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</si>
  <si>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</si>
  <si>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</si>
  <si>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</si>
  <si>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</si>
  <si>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</si>
  <si>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</si>
  <si>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</si>
  <si>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</si>
  <si>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</si>
  <si>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</si>
  <si>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</si>
  <si>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</si>
  <si>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</si>
  <si>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</si>
  <si>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</si>
  <si>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</si>
  <si>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</si>
  <si>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</si>
  <si>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</si>
  <si>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</si>
  <si>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</si>
  <si>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</si>
  <si>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</si>
  <si>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</si>
  <si>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</si>
  <si>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</si>
  <si>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</si>
  <si>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</si>
  <si>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</si>
  <si>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</si>
  <si>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</si>
  <si>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</si>
  <si>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</si>
  <si>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</si>
  <si>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</si>
  <si>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</si>
  <si>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</si>
  <si>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</si>
  <si>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</si>
  <si>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</si>
  <si>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</si>
  <si>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</si>
  <si>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</si>
  <si>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</si>
  <si>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</si>
  <si>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</si>
  <si>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</si>
  <si>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</si>
  <si>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</si>
  <si>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</si>
  <si>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</si>
  <si>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</si>
  <si>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</si>
  <si>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</si>
  <si>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</si>
  <si>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</si>
  <si>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</si>
  <si>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</si>
  <si>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</si>
  <si>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</si>
  <si>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</si>
  <si>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</si>
  <si>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</si>
  <si>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</si>
  <si>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</si>
  <si>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</si>
  <si>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</si>
  <si>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</si>
  <si>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</si>
  <si>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</si>
  <si>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</si>
  <si>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</si>
  <si>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</si>
  <si>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</si>
  <si>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</si>
  <si>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</si>
  <si>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</si>
  <si>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</si>
  <si>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</si>
  <si>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</si>
  <si>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</si>
  <si>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</si>
  <si>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</si>
  <si>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</si>
  <si>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</si>
  <si>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</si>
  <si>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</si>
  <si>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</si>
  <si>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</si>
  <si>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</si>
  <si>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</si>
  <si>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</si>
  <si>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</si>
  <si>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</si>
  <si>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</si>
  <si>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</si>
  <si>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</si>
  <si>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</si>
  <si>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</si>
  <si>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</si>
  <si>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</si>
  <si>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</si>
  <si>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</si>
  <si>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</si>
  <si>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</si>
  <si>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</si>
  <si>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</si>
  <si>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</si>
  <si>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</si>
  <si>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</si>
  <si>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</si>
  <si>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</si>
  <si>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</si>
  <si>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</si>
  <si>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</si>
  <si>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</si>
  <si>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</si>
  <si>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</si>
  <si>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</si>
  <si>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</si>
  <si>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</si>
  <si>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</si>
  <si>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</si>
  <si>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</si>
  <si>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</si>
  <si>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</si>
  <si>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</si>
  <si>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</si>
  <si>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</si>
  <si>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</si>
  <si>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</si>
  <si>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</si>
  <si>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</si>
  <si>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</si>
  <si>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</si>
  <si>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</si>
  <si>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</si>
  <si>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</si>
  <si>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</si>
  <si>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</si>
  <si>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</si>
  <si>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</si>
  <si>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</si>
  <si>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</si>
  <si>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</si>
  <si>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</si>
  <si>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</si>
  <si>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</si>
  <si>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</si>
  <si>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</si>
  <si>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</si>
  <si>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</si>
  <si>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</si>
  <si>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</si>
  <si>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</si>
  <si>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</si>
  <si>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</si>
  <si>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</si>
  <si>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</si>
  <si>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</si>
  <si>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</si>
  <si>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</si>
  <si>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</si>
  <si>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</si>
  <si>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</si>
  <si>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</si>
  <si>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</si>
  <si>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</si>
  <si>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</si>
  <si>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</si>
  <si>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</si>
  <si>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</si>
  <si>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</si>
  <si>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</si>
  <si>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</si>
  <si>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</si>
  <si>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</si>
  <si>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</si>
  <si>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</si>
  <si>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</si>
  <si>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</si>
  <si>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</si>
  <si>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</si>
  <si>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</si>
  <si>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</si>
  <si>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</si>
  <si>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</si>
  <si>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</si>
  <si>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</si>
  <si>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</si>
  <si>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</si>
  <si>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</si>
  <si>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</si>
  <si>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</si>
  <si>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</si>
  <si>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</si>
  <si>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</si>
  <si>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</si>
  <si>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</si>
  <si>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</si>
  <si>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</si>
  <si>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</si>
  <si>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</si>
  <si>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</si>
  <si>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</si>
  <si>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</si>
  <si>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</si>
  <si>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</si>
  <si>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</si>
  <si>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</si>
  <si>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</si>
  <si>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</si>
  <si>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</si>
  <si>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</si>
  <si>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</si>
  <si>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</si>
  <si>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</si>
  <si>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</si>
  <si>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</si>
  <si>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</si>
  <si>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</si>
  <si>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</si>
  <si>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</si>
  <si>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</si>
  <si>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</si>
  <si>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</si>
  <si>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</si>
  <si>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</si>
  <si>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</si>
  <si>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</si>
  <si>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</si>
  <si>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</si>
  <si>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</si>
  <si>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</si>
  <si>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</si>
  <si>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</si>
  <si>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</si>
  <si>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</si>
  <si>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</si>
  <si>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</si>
  <si>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</si>
  <si>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</si>
  <si>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</si>
  <si>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</si>
  <si>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</si>
  <si>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</si>
  <si>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</si>
  <si>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</si>
  <si>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</si>
  <si>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</si>
  <si>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</si>
  <si>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</si>
  <si>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</si>
  <si>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</si>
  <si>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</si>
  <si>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</si>
  <si>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</si>
  <si>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</si>
  <si>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</si>
  <si>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</si>
  <si>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</si>
  <si>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</si>
  <si>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</si>
  <si>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</si>
  <si>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</si>
  <si>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</si>
  <si>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</si>
  <si>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</si>
  <si>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</si>
  <si>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</si>
  <si>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</si>
  <si>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</si>
  <si>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</si>
  <si>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</si>
  <si>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</si>
  <si>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</si>
  <si>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</si>
  <si>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</si>
  <si>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</si>
  <si>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</si>
  <si>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</si>
  <si>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</si>
  <si>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</si>
  <si>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</si>
  <si>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</si>
  <si>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</si>
  <si>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</si>
  <si>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</si>
  <si>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</si>
  <si>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</si>
  <si>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</si>
  <si>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</si>
  <si>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</si>
  <si>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</si>
  <si>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</si>
  <si>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</si>
  <si>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</si>
  <si>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</si>
  <si>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</si>
  <si>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</si>
  <si>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</si>
  <si>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</si>
  <si>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</si>
  <si>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</si>
  <si>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</si>
  <si>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</si>
  <si>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</si>
  <si>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</si>
  <si>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</si>
  <si>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</si>
  <si>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</si>
  <si>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</si>
  <si>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</si>
  <si>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</si>
  <si>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</si>
  <si>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</si>
  <si>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</si>
  <si>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</si>
  <si>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</si>
  <si>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</si>
  <si>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</si>
  <si>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</si>
  <si>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</si>
  <si>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</si>
  <si>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</si>
  <si>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</si>
  <si>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</si>
  <si>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</si>
  <si>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</si>
  <si>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</si>
  <si>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</si>
  <si>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</si>
  <si>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</si>
  <si>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</si>
  <si>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</si>
  <si>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</si>
  <si>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</si>
  <si>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</si>
  <si>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</si>
  <si>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</si>
  <si>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</si>
  <si>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</si>
  <si>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</si>
  <si>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</si>
  <si>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</si>
  <si>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</si>
  <si>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</si>
  <si>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</si>
  <si>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</si>
  <si>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</si>
  <si>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</si>
  <si>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</si>
  <si>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</si>
  <si>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</si>
  <si>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</si>
  <si>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</si>
  <si>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</si>
  <si>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</si>
  <si>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</si>
  <si>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</si>
  <si>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</si>
  <si>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</si>
  <si>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</si>
  <si>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</si>
  <si>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</si>
  <si>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</si>
  <si>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</si>
  <si>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</si>
  <si>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</si>
  <si>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</si>
  <si>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</si>
  <si>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</si>
  <si>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</si>
  <si>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</si>
  <si>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</si>
  <si>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</si>
  <si>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</si>
  <si>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</si>
  <si>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</si>
  <si>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</si>
  <si>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</si>
  <si>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</si>
  <si>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</si>
  <si>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</si>
  <si>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</si>
  <si>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</si>
  <si>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</si>
  <si>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</si>
  <si>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</si>
  <si>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</si>
  <si>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</si>
  <si>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</si>
  <si>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</si>
  <si>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</si>
  <si>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</si>
  <si>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</si>
  <si>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</si>
  <si>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</si>
  <si>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</si>
  <si>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</si>
  <si>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</si>
  <si>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</si>
  <si>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</si>
  <si>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</si>
  <si>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</si>
  <si>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</si>
  <si>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</si>
  <si>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</si>
  <si>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</si>
  <si>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</si>
  <si>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</si>
  <si>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</si>
  <si>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</si>
  <si>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</si>
  <si>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</si>
  <si>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</si>
  <si>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</si>
  <si>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</si>
  <si>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</si>
  <si>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</si>
  <si>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</si>
  <si>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</si>
  <si>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</si>
  <si>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</si>
  <si>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</si>
  <si>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</si>
  <si>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</si>
  <si>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</si>
  <si>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</si>
  <si>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</si>
  <si>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</si>
  <si>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</si>
  <si>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</si>
  <si>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</si>
  <si>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</si>
  <si>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</si>
  <si>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</si>
  <si>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</si>
  <si>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</si>
  <si>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</si>
  <si>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</si>
  <si>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</si>
  <si>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</si>
  <si>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</si>
  <si>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</si>
  <si>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</si>
  <si>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</si>
  <si>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</si>
  <si>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</si>
  <si>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</si>
  <si>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</si>
  <si>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</si>
  <si>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</si>
  <si>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</si>
  <si>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</si>
  <si>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</si>
  <si>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</si>
  <si>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</si>
  <si>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</si>
  <si>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</si>
  <si>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</si>
  <si>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</si>
  <si>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</si>
  <si>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</si>
  <si>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</si>
  <si>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</si>
  <si>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</si>
  <si>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</si>
  <si>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</si>
  <si>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</si>
  <si>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</si>
  <si>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</si>
  <si>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</si>
  <si>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</si>
  <si>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</si>
  <si>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</si>
  <si>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</si>
  <si>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</si>
  <si>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</si>
  <si>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</si>
  <si>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</si>
  <si>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</si>
  <si>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</si>
  <si>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</si>
  <si>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</si>
  <si>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</si>
  <si>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</si>
  <si>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</si>
  <si>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</si>
  <si>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</si>
  <si>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</si>
  <si>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</si>
  <si>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</si>
  <si>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</si>
  <si>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</si>
  <si>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</si>
  <si>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</si>
  <si>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</si>
  <si>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</si>
  <si>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</si>
  <si>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</si>
  <si>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</si>
  <si>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</si>
  <si>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</si>
  <si>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</si>
  <si>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</si>
  <si>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</si>
  <si>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</si>
  <si>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</si>
  <si>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</si>
  <si>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</si>
  <si>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</si>
  <si>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</si>
  <si>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</si>
  <si>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</si>
  <si>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</si>
  <si>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</si>
  <si>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</si>
  <si>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</si>
  <si>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</si>
  <si>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</si>
  <si>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</si>
  <si>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</si>
  <si>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</si>
  <si>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</si>
  <si>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</si>
  <si>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</si>
  <si>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</si>
  <si>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</si>
  <si>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</si>
  <si>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</si>
  <si>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</si>
  <si>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</si>
  <si>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</si>
  <si>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</si>
  <si>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</si>
  <si>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</si>
  <si>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</si>
  <si>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</si>
  <si>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</si>
  <si>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</si>
  <si>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</si>
  <si>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</si>
  <si>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</si>
  <si>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</si>
  <si>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</si>
  <si>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</si>
  <si>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</si>
  <si>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</si>
  <si>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</si>
  <si>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</si>
  <si>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</si>
  <si>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</si>
  <si>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</si>
  <si>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</si>
  <si>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</si>
  <si>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</si>
  <si>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</si>
  <si>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</si>
  <si>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</si>
  <si>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</si>
  <si>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</si>
  <si>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</si>
  <si>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</si>
  <si>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</si>
  <si>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</si>
  <si>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</si>
  <si>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</si>
  <si>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</si>
  <si>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</si>
  <si>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</si>
  <si>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</si>
  <si>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</si>
  <si>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</si>
  <si>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</si>
  <si>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</si>
  <si>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</si>
  <si>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</si>
  <si>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</si>
  <si>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</si>
  <si>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</si>
  <si>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</si>
  <si>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</si>
  <si>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</si>
  <si>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</si>
  <si>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</si>
  <si>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</si>
  <si>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</si>
  <si>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</si>
  <si>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</si>
  <si>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</si>
  <si>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</si>
  <si>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</si>
  <si>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</si>
  <si>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</si>
  <si>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</si>
  <si>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</si>
  <si>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</si>
  <si>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</si>
  <si>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</si>
  <si>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</si>
  <si>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</si>
  <si>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</si>
  <si>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</si>
  <si>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</si>
  <si>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</si>
  <si>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</si>
  <si>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</si>
  <si>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</si>
  <si>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</si>
  <si>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</si>
  <si>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</si>
  <si>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</si>
  <si>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</si>
  <si>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</si>
  <si>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</si>
  <si>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</si>
  <si>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</si>
  <si>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</si>
  <si>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</si>
  <si>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</si>
  <si>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</si>
  <si>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</si>
  <si>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</si>
  <si>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</si>
  <si>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</si>
  <si>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</si>
  <si>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</si>
  <si>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</si>
  <si>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</si>
  <si>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</si>
  <si>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</si>
  <si>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</si>
  <si>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</si>
  <si>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</si>
  <si>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</si>
  <si>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</si>
  <si>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</si>
  <si>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</si>
  <si>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</si>
  <si>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</si>
  <si>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</si>
  <si>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</si>
  <si>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</si>
  <si>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</si>
  <si>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</si>
  <si>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</si>
  <si>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</si>
  <si>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</si>
  <si>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</si>
  <si>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</si>
  <si>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</si>
  <si>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</si>
  <si>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</si>
  <si>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</si>
  <si>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</si>
  <si>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</si>
  <si>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</si>
  <si>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</si>
  <si>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</si>
  <si>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</si>
  <si>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</si>
  <si>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</si>
  <si>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</si>
  <si>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</si>
  <si>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</si>
  <si>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</si>
  <si>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</si>
  <si>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</si>
  <si>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</si>
  <si>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</si>
  <si>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</si>
  <si>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</si>
  <si>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</si>
  <si>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</si>
  <si>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</si>
  <si>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</si>
  <si>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</si>
  <si>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</si>
  <si>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</si>
  <si>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</si>
  <si>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</si>
  <si>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</si>
  <si>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</si>
  <si>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</si>
  <si>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</si>
  <si>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</si>
  <si>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</si>
  <si>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</si>
  <si>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</si>
  <si>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</si>
  <si>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</si>
  <si>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</si>
  <si>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</si>
  <si>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</si>
  <si>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</si>
  <si>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</si>
  <si>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</si>
  <si>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</si>
  <si>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</si>
  <si>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</si>
  <si>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</si>
  <si>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</si>
  <si>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</si>
  <si>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</si>
  <si>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</si>
  <si>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</si>
  <si>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</si>
  <si>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</si>
  <si>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</si>
  <si>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</si>
  <si>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</si>
  <si>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</si>
  <si>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</si>
  <si>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</si>
  <si>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</si>
  <si>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</si>
  <si>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</si>
  <si>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</si>
  <si>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</si>
  <si>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</si>
  <si>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</si>
  <si>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</si>
  <si>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</si>
  <si>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</si>
  <si>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</si>
  <si>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</si>
  <si>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</si>
  <si>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</si>
  <si>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</si>
  <si>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</si>
  <si>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</si>
  <si>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</si>
  <si>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</si>
  <si>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</si>
  <si>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</si>
  <si>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</si>
  <si>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</si>
  <si>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</si>
  <si>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</si>
  <si>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</si>
  <si>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</si>
  <si>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</si>
  <si>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</si>
  <si>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</si>
  <si>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</si>
  <si>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</si>
  <si>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</si>
  <si>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</si>
  <si>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</si>
  <si>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</si>
  <si>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</si>
  <si>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</si>
  <si>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</si>
  <si>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</si>
  <si>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</si>
  <si>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</si>
  <si>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</si>
  <si>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</si>
  <si>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</si>
  <si>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</si>
  <si>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</si>
  <si>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</si>
  <si>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</si>
  <si>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</si>
  <si>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</si>
  <si>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</si>
  <si>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</si>
  <si>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</si>
  <si>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</si>
  <si>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</si>
  <si>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</si>
  <si>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</si>
  <si>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</si>
  <si>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</si>
  <si>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</si>
  <si>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</si>
  <si>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</si>
  <si>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</si>
  <si>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</si>
  <si>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</si>
  <si>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</si>
  <si>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</si>
  <si>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</si>
  <si>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</si>
  <si>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</si>
  <si>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</si>
  <si>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</si>
  <si>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</si>
  <si>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</si>
  <si>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</si>
  <si>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</si>
  <si>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</si>
  <si>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</si>
  <si>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</si>
  <si>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</si>
  <si>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</si>
  <si>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</si>
  <si>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</si>
  <si>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</si>
  <si>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</si>
  <si>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</si>
  <si>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</si>
  <si>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</si>
  <si>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</si>
  <si>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</si>
  <si>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</si>
  <si>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</si>
  <si>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</si>
  <si>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</si>
  <si>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</si>
  <si>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</si>
  <si>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</si>
  <si>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</si>
  <si>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</si>
  <si>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</si>
  <si>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</si>
  <si>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</si>
  <si>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</si>
  <si>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</si>
  <si>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</si>
  <si>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</si>
  <si>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</si>
  <si>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</si>
  <si>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</si>
  <si>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</si>
  <si>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</si>
  <si>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</si>
  <si>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</si>
  <si>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</si>
  <si>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</si>
  <si>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</si>
  <si>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</si>
  <si>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</si>
  <si>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</si>
  <si>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</si>
  <si>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</si>
  <si>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</si>
  <si>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</si>
  <si>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</si>
  <si>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</si>
  <si>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</si>
  <si>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</si>
  <si>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</si>
  <si>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</si>
  <si>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</si>
  <si>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</si>
  <si>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</si>
  <si>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</si>
  <si>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</si>
  <si>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</si>
  <si>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</si>
  <si>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</si>
  <si>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</si>
  <si>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</si>
  <si>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</si>
  <si>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</si>
  <si>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</si>
  <si>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</si>
  <si>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</si>
  <si>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</si>
  <si>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</si>
  <si>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</si>
  <si>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</si>
  <si>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</si>
  <si>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</si>
  <si>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</si>
  <si>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</si>
  <si>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</si>
  <si>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</si>
  <si>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</si>
  <si>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</si>
  <si>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</si>
  <si>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</si>
  <si>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</si>
  <si>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</si>
  <si>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</si>
  <si>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</si>
  <si>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</si>
  <si>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</si>
  <si>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</si>
  <si>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</si>
  <si>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</si>
  <si>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</si>
  <si>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</si>
  <si>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</si>
  <si>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</si>
  <si>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</si>
  <si>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</si>
  <si>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</si>
  <si>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</si>
  <si>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</si>
  <si>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</si>
  <si>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</si>
  <si>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</si>
  <si>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</si>
  <si>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</si>
  <si>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</si>
  <si>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</si>
  <si>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</si>
  <si>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</si>
  <si>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</si>
  <si>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</si>
  <si>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</si>
  <si>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</si>
  <si>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</si>
  <si>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</si>
  <si>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</si>
  <si>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</si>
  <si>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</si>
  <si>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</si>
  <si>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</si>
  <si>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</si>
  <si>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</si>
  <si>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</si>
  <si>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</si>
  <si>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</si>
  <si>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</si>
  <si>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</si>
  <si>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</si>
  <si>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</si>
  <si>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</si>
  <si>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</si>
  <si>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</si>
  <si>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</si>
  <si>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</si>
  <si>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</si>
  <si>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</si>
  <si>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</si>
  <si>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</si>
  <si>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</si>
  <si>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</si>
  <si>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</si>
  <si>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</si>
  <si>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</si>
  <si>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</si>
  <si>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</si>
  <si>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</si>
  <si>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</si>
  <si>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</si>
  <si>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</si>
  <si>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</si>
  <si>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</si>
  <si>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</si>
  <si>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</si>
  <si>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</si>
  <si>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</si>
  <si>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</si>
  <si>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</si>
  <si>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</si>
  <si>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</si>
  <si>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</si>
  <si>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</si>
  <si>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</si>
  <si>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</si>
  <si>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</si>
  <si>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</si>
  <si>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</si>
  <si>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</si>
  <si>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</si>
  <si>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</si>
  <si>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</si>
  <si>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</si>
  <si>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</si>
  <si>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</si>
  <si>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</si>
  <si>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</si>
  <si>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</si>
  <si>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</si>
  <si>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</si>
  <si>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</si>
  <si>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</si>
  <si>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</si>
  <si>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</si>
  <si>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</si>
  <si>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</si>
  <si>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</si>
  <si>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</si>
  <si>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</si>
  <si>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</si>
  <si>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</si>
  <si>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</si>
  <si>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</si>
  <si>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</si>
  <si>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</si>
  <si>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</si>
  <si>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</si>
  <si>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</si>
  <si>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</si>
  <si>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</si>
  <si>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</si>
  <si>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</si>
  <si>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</si>
  <si>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</si>
  <si>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</si>
  <si>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</si>
  <si>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</si>
  <si>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</si>
  <si>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</si>
  <si>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</si>
  <si>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</si>
  <si>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</si>
  <si>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</si>
  <si>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</si>
  <si>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</si>
  <si>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</si>
  <si>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</si>
  <si>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</si>
  <si>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</si>
  <si>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</si>
  <si>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</si>
  <si>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</si>
  <si>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</si>
  <si>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</si>
  <si>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</si>
  <si>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</si>
  <si>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</si>
  <si>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</si>
  <si>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</si>
  <si>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</si>
  <si>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</si>
  <si>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</si>
  <si>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</si>
  <si>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</si>
  <si>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</si>
  <si>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</si>
  <si>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</si>
  <si>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</si>
  <si>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</si>
  <si>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</si>
  <si>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</si>
  <si>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</si>
  <si>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</si>
  <si>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</si>
  <si>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</si>
  <si>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</si>
  <si>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</si>
  <si>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</si>
  <si>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</si>
  <si>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</si>
  <si>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</si>
  <si>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</si>
  <si>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</si>
  <si>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</si>
  <si>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</si>
  <si>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</si>
  <si>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</si>
  <si>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</si>
  <si>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</si>
  <si>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</si>
  <si>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</si>
  <si>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</si>
  <si>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</si>
  <si>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</si>
  <si>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</si>
  <si>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</si>
  <si>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</si>
  <si>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</si>
  <si>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</si>
  <si>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</si>
  <si>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</si>
  <si>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</si>
  <si>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</si>
  <si>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</si>
  <si>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</si>
  <si>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</si>
  <si>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</si>
  <si>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</si>
  <si>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</si>
  <si>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</si>
  <si>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</si>
  <si>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</si>
  <si>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</si>
  <si>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</si>
  <si>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</si>
  <si>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</si>
  <si>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</si>
  <si>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</si>
  <si>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</si>
  <si>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</si>
  <si>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</si>
  <si>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</si>
  <si>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</si>
  <si>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</si>
  <si>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</si>
  <si>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</si>
  <si>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</si>
  <si>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</si>
  <si>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</si>
  <si>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</si>
  <si>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</si>
  <si>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</si>
  <si>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</si>
  <si>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</si>
  <si>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</si>
  <si>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</si>
  <si>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</si>
  <si>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</si>
  <si>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</si>
  <si>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</si>
  <si>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</si>
  <si>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</si>
  <si>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</si>
  <si>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</si>
  <si>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</si>
  <si>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</si>
  <si>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</si>
  <si>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</si>
  <si>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</si>
  <si>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</si>
  <si>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</si>
  <si>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</si>
  <si>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</si>
  <si>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</si>
  <si>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</si>
  <si>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</si>
  <si>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</si>
  <si>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</si>
  <si>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</si>
  <si>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</si>
  <si>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</si>
  <si>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</si>
  <si>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</si>
  <si>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</si>
  <si>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</si>
  <si>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</si>
  <si>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</si>
  <si>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</si>
  <si>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</si>
  <si>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</si>
  <si>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</si>
  <si>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</si>
  <si>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</si>
  <si>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</si>
  <si>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</si>
  <si>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</si>
  <si>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</si>
  <si>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</si>
  <si>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</si>
  <si>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</si>
  <si>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</si>
  <si>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</si>
  <si>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</si>
  <si>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</si>
  <si>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</si>
  <si>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</si>
  <si>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</si>
  <si>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</si>
  <si>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</si>
  <si>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</si>
  <si>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</si>
  <si>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</si>
  <si>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</si>
  <si>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</si>
  <si>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</si>
  <si>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</si>
  <si>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</si>
  <si>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</si>
  <si>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</si>
  <si>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</si>
  <si>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</si>
  <si>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</si>
  <si>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</si>
  <si>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</si>
  <si>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</si>
  <si>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</si>
  <si>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</si>
  <si>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</si>
  <si>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</si>
  <si>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</si>
  <si>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</si>
  <si>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</si>
  <si>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</si>
  <si>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</si>
  <si>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</si>
  <si>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</si>
  <si>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</si>
  <si>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</si>
  <si>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</si>
  <si>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</si>
  <si>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</si>
  <si>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</si>
  <si>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</si>
  <si>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</si>
  <si>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</si>
  <si>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</si>
  <si>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</si>
  <si>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</si>
  <si>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</si>
  <si>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</si>
  <si>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</si>
  <si>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</si>
  <si>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</si>
  <si>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</si>
  <si>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</si>
  <si>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</si>
  <si>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</si>
  <si>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</si>
  <si>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</si>
  <si>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</si>
  <si>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</si>
  <si>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</si>
  <si>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</si>
  <si>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</si>
  <si>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</si>
  <si>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</si>
  <si>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</si>
  <si>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</si>
  <si>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</si>
  <si>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</si>
  <si>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</si>
  <si>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</si>
  <si>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</si>
  <si>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</si>
  <si>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</si>
  <si>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</si>
  <si>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</si>
  <si>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</si>
  <si>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</si>
  <si>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</si>
  <si>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</si>
  <si>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</si>
  <si>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</si>
  <si>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</si>
  <si>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</si>
  <si>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</si>
  <si>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</si>
  <si>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</si>
  <si>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</si>
  <si>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</si>
  <si>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</si>
  <si>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</si>
  <si>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</si>
  <si>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</si>
  <si>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</si>
  <si>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</si>
  <si>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</si>
  <si>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</si>
  <si>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</si>
  <si>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</si>
  <si>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</si>
  <si>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</si>
  <si>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</si>
  <si>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</si>
  <si>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</si>
  <si>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</si>
  <si>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</si>
  <si>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</si>
  <si>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</si>
  <si>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</si>
  <si>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</si>
  <si>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</si>
  <si>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</si>
  <si>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</si>
  <si>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</si>
  <si>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</si>
  <si>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</si>
  <si>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</si>
  <si>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</si>
  <si>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</si>
  <si>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</si>
  <si>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</si>
  <si>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</si>
  <si>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</si>
  <si>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</si>
  <si>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</si>
  <si>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</si>
  <si>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</si>
  <si>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</si>
  <si>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</si>
  <si>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</si>
  <si>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</si>
  <si>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</si>
  <si>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</si>
  <si>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</si>
  <si>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</si>
  <si>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</si>
  <si>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</si>
  <si>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</si>
  <si>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</si>
  <si>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</si>
  <si>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</si>
  <si>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</si>
  <si>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</si>
  <si>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</si>
  <si>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</si>
  <si>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</si>
  <si>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</si>
  <si>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</si>
  <si>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</si>
  <si>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</si>
  <si>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</si>
  <si>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</si>
  <si>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</si>
  <si>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</si>
  <si>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</si>
  <si>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</si>
  <si>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</si>
  <si>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</si>
  <si>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</si>
  <si>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</si>
  <si>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</si>
  <si>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</si>
  <si>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</si>
  <si>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</si>
  <si>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</si>
  <si>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</si>
  <si>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</si>
  <si>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</si>
  <si>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</si>
  <si>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</si>
  <si>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</si>
  <si>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</si>
  <si>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</si>
  <si>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</si>
  <si>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</si>
  <si>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</si>
  <si>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</si>
  <si>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</si>
  <si>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</si>
  <si>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</si>
  <si>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</si>
  <si>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</si>
  <si>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</si>
  <si>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</si>
  <si>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</si>
  <si>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</si>
  <si>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</si>
  <si>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</si>
  <si>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</si>
  <si>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</si>
  <si>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</si>
  <si>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</si>
  <si>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</si>
  <si>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</si>
  <si>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</si>
  <si>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</si>
  <si>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</si>
  <si>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</si>
  <si>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</si>
  <si>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</si>
  <si>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</si>
  <si>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</si>
  <si>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</si>
  <si>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</si>
  <si>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</si>
  <si>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</si>
  <si>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</si>
  <si>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</si>
  <si>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</si>
  <si>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</si>
  <si>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</si>
  <si>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</si>
  <si>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</si>
  <si>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</si>
  <si>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</si>
  <si>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</si>
  <si>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</si>
  <si>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</si>
  <si>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</si>
  <si>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</si>
  <si>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</si>
  <si>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</si>
  <si>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</si>
  <si>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</si>
  <si>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</si>
  <si>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</si>
  <si>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</si>
  <si>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</si>
  <si>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</si>
  <si>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</si>
  <si>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</si>
  <si>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</si>
  <si>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</si>
  <si>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</si>
  <si>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</si>
  <si>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</si>
  <si>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</si>
  <si>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</si>
  <si>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</si>
  <si>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</si>
  <si>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</si>
  <si>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</si>
  <si>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</si>
  <si>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</si>
  <si>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</si>
  <si>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</si>
  <si>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</si>
  <si>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</si>
  <si>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</si>
  <si>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</si>
  <si>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</si>
  <si>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</si>
  <si>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</si>
  <si>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</si>
  <si>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</si>
  <si>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</si>
  <si>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</si>
  <si>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</si>
  <si>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</si>
  <si>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</si>
  <si>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</si>
  <si>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</si>
  <si>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</si>
  <si>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</si>
  <si>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</si>
  <si>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</si>
  <si>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</si>
  <si>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</si>
  <si>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</si>
  <si>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</si>
  <si>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</si>
  <si>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</si>
  <si>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</si>
  <si>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</si>
  <si>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</si>
  <si>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</si>
  <si>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</si>
  <si>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</si>
  <si>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</si>
  <si>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</si>
  <si>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</si>
  <si>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</si>
  <si>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</si>
  <si>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</si>
  <si>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</si>
  <si>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</si>
  <si>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</si>
  <si>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</si>
  <si>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</si>
  <si>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</si>
  <si>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</si>
  <si>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</si>
  <si>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</si>
  <si>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</si>
  <si>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</si>
  <si>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</si>
  <si>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</si>
  <si>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</si>
  <si>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</si>
  <si>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</si>
  <si>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</si>
  <si>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</si>
  <si>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</si>
  <si>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</si>
  <si>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</si>
  <si>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</si>
  <si>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</si>
  <si>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</si>
  <si>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</si>
  <si>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</si>
  <si>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</si>
  <si>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</si>
  <si>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</si>
  <si>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</si>
  <si>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</si>
  <si>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</si>
  <si>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</si>
  <si>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</si>
  <si>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</si>
  <si>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</si>
  <si>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</si>
  <si>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</si>
  <si>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</si>
  <si>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</si>
  <si>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</si>
  <si>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</si>
  <si>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</si>
  <si>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</si>
  <si>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</si>
  <si>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</si>
  <si>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</si>
  <si>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</si>
  <si>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</si>
  <si>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</si>
  <si>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</si>
  <si>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</si>
  <si>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</si>
  <si>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</si>
  <si>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</si>
  <si>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</si>
  <si>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</si>
  <si>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</si>
  <si>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</si>
  <si>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</si>
  <si>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</si>
  <si>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</si>
  <si>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</si>
  <si>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</si>
  <si>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</si>
  <si>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</si>
  <si>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</si>
  <si>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</si>
  <si>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</si>
  <si>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</si>
  <si>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</si>
  <si>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</si>
  <si>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</si>
  <si>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</si>
  <si>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</si>
  <si>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</si>
  <si>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</si>
  <si>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</si>
  <si>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</si>
  <si>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</si>
  <si>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</si>
  <si>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</si>
  <si>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</si>
  <si>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</si>
  <si>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</si>
  <si>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</si>
  <si>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</si>
  <si>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</si>
  <si>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</si>
  <si>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</si>
  <si>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</si>
  <si>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</si>
  <si>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</si>
  <si>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</si>
  <si>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</si>
  <si>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</si>
  <si>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</si>
  <si>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</si>
  <si>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</si>
  <si>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</si>
  <si>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</si>
  <si>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</si>
  <si>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</si>
  <si>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</si>
  <si>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</si>
  <si>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</si>
  <si>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</si>
  <si>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</si>
  <si>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</si>
  <si>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</si>
  <si>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</si>
  <si>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</si>
  <si>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</si>
  <si>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</si>
  <si>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</si>
  <si>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</si>
  <si>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</si>
  <si>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</si>
  <si>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</si>
  <si>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</si>
  <si>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</si>
  <si>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</si>
  <si>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</si>
  <si>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</si>
  <si>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</si>
  <si>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</si>
  <si>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</si>
  <si>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</si>
  <si>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</si>
  <si>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</si>
  <si>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</si>
  <si>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</si>
  <si>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</si>
  <si>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</si>
  <si>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</si>
  <si>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</si>
  <si>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</si>
  <si>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</si>
  <si>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</si>
  <si>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</si>
  <si>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</si>
  <si>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</si>
  <si>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</si>
  <si>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</si>
  <si>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</si>
  <si>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</si>
  <si>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</si>
  <si>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</si>
  <si>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</si>
  <si>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</si>
  <si>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</si>
  <si>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</si>
  <si>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</si>
  <si>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</si>
  <si>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</si>
  <si>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</si>
  <si>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</si>
  <si>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</si>
  <si>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</si>
  <si>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</si>
  <si>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</si>
  <si>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</si>
  <si>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</si>
  <si>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</si>
  <si>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</si>
  <si>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</si>
  <si>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</si>
  <si>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</si>
  <si>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</si>
  <si>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</si>
  <si>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</si>
  <si>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</si>
  <si>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</si>
  <si>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</si>
  <si>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</si>
  <si>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</si>
  <si>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</si>
  <si>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</si>
  <si>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</si>
  <si>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</si>
  <si>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</si>
  <si>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</si>
  <si>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</si>
  <si>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</si>
  <si>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</si>
  <si>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</si>
  <si>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</si>
  <si>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</si>
  <si>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</si>
  <si>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</si>
  <si>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</si>
  <si>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</si>
  <si>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</si>
  <si>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</si>
  <si>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</si>
  <si>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</si>
  <si>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</si>
  <si>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</si>
  <si>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</si>
  <si>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</si>
  <si>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</si>
  <si>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</si>
  <si>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</si>
  <si>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</si>
  <si>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</si>
  <si>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</si>
  <si>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</si>
  <si>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</si>
  <si>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</si>
  <si>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</si>
  <si>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</si>
  <si>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</si>
  <si>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</si>
  <si>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</si>
  <si>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</si>
  <si>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</si>
  <si>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</si>
  <si>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</si>
  <si>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</si>
  <si>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</si>
  <si>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</si>
  <si>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</si>
  <si>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</si>
  <si>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</si>
  <si>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</si>
  <si>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</si>
  <si>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</si>
  <si>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</si>
  <si>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</si>
  <si>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</si>
  <si>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</si>
  <si>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</si>
  <si>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</si>
  <si>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</si>
  <si>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</si>
  <si>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</si>
  <si>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</si>
  <si>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</si>
  <si>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</si>
  <si>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</si>
  <si>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</si>
  <si>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</si>
  <si>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</si>
  <si>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</si>
  <si>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</si>
  <si>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</si>
  <si>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</si>
  <si>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</si>
  <si>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</si>
  <si>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</si>
  <si>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</si>
  <si>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</si>
  <si>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</si>
  <si>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</si>
  <si>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</si>
  <si>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</si>
  <si>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</si>
  <si>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</si>
  <si>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</si>
  <si>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</si>
  <si>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</si>
  <si>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</si>
  <si>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</si>
  <si>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</si>
  <si>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</si>
  <si>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</si>
  <si>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</si>
  <si>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</si>
  <si>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</si>
  <si>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</si>
  <si>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</si>
  <si>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</si>
  <si>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</si>
  <si>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</si>
  <si>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</si>
  <si>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</si>
  <si>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</si>
  <si>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</si>
  <si>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</si>
  <si>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</si>
  <si>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</si>
  <si>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</si>
  <si>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</si>
  <si>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</si>
  <si>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</si>
  <si>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</si>
  <si>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</si>
  <si>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</si>
  <si>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</si>
  <si>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</si>
  <si>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</si>
  <si>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</si>
  <si>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</si>
  <si>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</si>
  <si>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</si>
  <si>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</si>
  <si>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</si>
  <si>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</si>
  <si>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</si>
  <si>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</si>
  <si>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</si>
  <si>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</si>
  <si>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</si>
  <si>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</si>
  <si>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</si>
  <si>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</si>
  <si>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</si>
  <si>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</si>
  <si>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</si>
  <si>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</si>
  <si>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</si>
  <si>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</si>
  <si>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</si>
  <si>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</si>
  <si>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</si>
  <si>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</si>
  <si>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</si>
  <si>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</si>
  <si>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</si>
  <si>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</si>
  <si>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</si>
  <si>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</si>
  <si>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</si>
  <si>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</si>
  <si>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</si>
  <si>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</si>
  <si>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</si>
  <si>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</si>
  <si>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</si>
  <si>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</si>
  <si>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</si>
  <si>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</si>
  <si>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</si>
  <si>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</si>
  <si>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</si>
  <si>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</si>
  <si>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</si>
  <si>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</si>
  <si>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</si>
  <si>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</si>
  <si>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</si>
  <si>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</si>
  <si>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</si>
  <si>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</si>
  <si>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</si>
  <si>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</si>
  <si>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</si>
  <si>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</si>
  <si>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</si>
  <si>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</si>
  <si>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</si>
  <si>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</si>
  <si>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</si>
  <si>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</si>
  <si>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</si>
  <si>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</si>
  <si>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</si>
  <si>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</si>
  <si>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</si>
  <si>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</si>
  <si>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</si>
  <si>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</si>
  <si>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</si>
  <si>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</si>
  <si>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</si>
  <si>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</si>
  <si>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</si>
  <si>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</si>
  <si>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</si>
  <si>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</si>
  <si>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</si>
  <si>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</si>
  <si>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</si>
  <si>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</si>
  <si>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</si>
  <si>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</si>
  <si>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</si>
  <si>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</si>
  <si>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</si>
  <si>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</si>
  <si>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</si>
  <si>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</si>
  <si>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</si>
  <si>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</si>
  <si>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</si>
  <si>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</si>
  <si>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</si>
  <si>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</si>
  <si>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</si>
  <si>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</si>
  <si>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</si>
  <si>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</si>
  <si>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</si>
  <si>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</si>
  <si>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</si>
  <si>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</si>
  <si>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</si>
  <si>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</si>
  <si>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</si>
  <si>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</si>
  <si>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</si>
  <si>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</si>
  <si>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</si>
  <si>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</si>
  <si>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</si>
  <si>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</si>
  <si>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</si>
  <si>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</si>
  <si>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</si>
  <si>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</si>
  <si>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</si>
  <si>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</si>
  <si>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</si>
  <si>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</si>
  <si>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</si>
  <si>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</si>
  <si>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</si>
  <si>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</si>
  <si>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</si>
  <si>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</si>
  <si>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</si>
  <si>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</si>
  <si>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</si>
  <si>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</si>
  <si>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</si>
  <si>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</si>
  <si>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</si>
  <si>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</si>
  <si>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</si>
  <si>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</si>
  <si>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</si>
  <si>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</si>
  <si>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</si>
  <si>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</si>
  <si>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</si>
  <si>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</si>
  <si>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</si>
  <si>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</si>
  <si>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</si>
  <si>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</si>
  <si>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</si>
  <si>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</si>
  <si>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</si>
  <si>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</si>
  <si>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</si>
  <si>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</si>
  <si>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</si>
  <si>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</si>
  <si>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</si>
  <si>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</si>
  <si>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</si>
  <si>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</si>
  <si>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</si>
  <si>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</si>
  <si>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</si>
  <si>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</si>
  <si>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</si>
  <si>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</si>
  <si>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</si>
  <si>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</si>
  <si>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</si>
  <si>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</si>
  <si>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</si>
  <si>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</si>
  <si>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</si>
  <si>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</si>
  <si>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</si>
  <si>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</si>
  <si>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</si>
  <si>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</si>
  <si>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</si>
  <si>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</si>
  <si>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</si>
  <si>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</si>
  <si>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</si>
  <si>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</si>
  <si>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</si>
  <si>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</si>
  <si>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</si>
  <si>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</si>
  <si>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</si>
  <si>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</si>
  <si>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</si>
  <si>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</si>
  <si>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</si>
  <si>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</si>
  <si>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</si>
  <si>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</si>
  <si>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</si>
  <si>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</si>
  <si>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</si>
  <si>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</si>
  <si>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</si>
  <si>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</si>
  <si>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</si>
  <si>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</si>
  <si>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</si>
  <si>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</si>
  <si>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</si>
  <si>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</si>
  <si>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</si>
  <si>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</si>
  <si>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</si>
  <si>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</si>
  <si>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</si>
  <si>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</si>
  <si>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</si>
  <si>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</si>
  <si>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</si>
  <si>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</si>
  <si>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</si>
  <si>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</si>
  <si>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</si>
  <si>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</si>
  <si>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</si>
  <si>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</si>
  <si>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</si>
  <si>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</si>
  <si>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</si>
  <si>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</si>
  <si>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</si>
  <si>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</si>
  <si>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</si>
  <si>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</si>
  <si>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</si>
  <si>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</si>
  <si>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</si>
  <si>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</si>
  <si>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</si>
  <si>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</si>
  <si>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</si>
  <si>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</si>
  <si>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</si>
  <si>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</si>
  <si>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</si>
  <si>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</si>
  <si>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</si>
  <si>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</si>
  <si>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</si>
  <si>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</si>
  <si>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</si>
  <si>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</si>
  <si>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</si>
  <si>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</si>
  <si>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</si>
  <si>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</si>
  <si>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</si>
  <si>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</si>
  <si>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</si>
  <si>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</si>
  <si>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</si>
  <si>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</si>
  <si>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</si>
  <si>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</si>
  <si>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</si>
  <si>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</si>
  <si>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</si>
  <si>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</si>
  <si>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</si>
  <si>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</si>
  <si>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</si>
  <si>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</si>
  <si>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</si>
  <si>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</si>
  <si>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</si>
  <si>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</si>
  <si>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</si>
  <si>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</si>
  <si>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</si>
  <si>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</si>
  <si>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</si>
  <si>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</si>
  <si>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</si>
  <si>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</si>
  <si>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</si>
  <si>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</si>
  <si>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</si>
  <si>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</si>
  <si>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</si>
  <si>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</si>
  <si>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</si>
  <si>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</si>
  <si>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</si>
  <si>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</si>
  <si>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</si>
  <si>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</si>
  <si>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</si>
  <si>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</si>
  <si>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</si>
  <si>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</si>
  <si>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</si>
  <si>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</si>
  <si>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</si>
  <si>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</si>
  <si>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</si>
  <si>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</si>
  <si>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</si>
  <si>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</si>
  <si>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</si>
  <si>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</si>
  <si>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</si>
  <si>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</si>
  <si>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</si>
  <si>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</si>
  <si>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</si>
  <si>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</si>
  <si>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</si>
  <si>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</si>
  <si>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</si>
  <si>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</si>
  <si>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</si>
  <si>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</si>
  <si>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</si>
  <si>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</si>
  <si>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</si>
  <si>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</si>
  <si>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</si>
  <si>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</si>
  <si>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</si>
  <si>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</si>
  <si>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</si>
  <si>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</si>
  <si>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</si>
  <si>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</si>
  <si>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</si>
  <si>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</si>
  <si>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</si>
  <si>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</si>
  <si>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</si>
  <si>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</si>
  <si>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</si>
  <si>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</si>
  <si>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</si>
  <si>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</si>
  <si>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</si>
  <si>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</si>
  <si>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</si>
  <si>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</si>
  <si>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</si>
  <si>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</si>
  <si>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</si>
  <si>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</si>
  <si>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</si>
  <si>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</si>
  <si>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</si>
  <si>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</si>
  <si>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</si>
  <si>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</si>
  <si>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</si>
  <si>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</si>
  <si>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</si>
  <si>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</si>
  <si>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</si>
  <si>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</si>
  <si>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</si>
  <si>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</si>
  <si>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</si>
  <si>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</si>
  <si>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</si>
  <si>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</si>
  <si>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</si>
  <si>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</si>
  <si>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</si>
  <si>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</si>
  <si>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</si>
  <si>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</si>
  <si>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</si>
  <si>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</si>
  <si>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</si>
  <si>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</si>
  <si>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</si>
  <si>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</si>
  <si>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</si>
  <si>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</si>
  <si>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</si>
  <si>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</si>
  <si>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</si>
  <si>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</si>
  <si>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</si>
  <si>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</si>
  <si>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</si>
  <si>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</si>
  <si>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</si>
  <si>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</si>
  <si>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</si>
  <si>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</si>
  <si>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</si>
  <si>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</si>
  <si>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</si>
  <si>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</si>
  <si>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</si>
  <si>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</si>
  <si>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</si>
  <si>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</si>
  <si>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</si>
  <si>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</si>
  <si>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</si>
  <si>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</si>
  <si>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</si>
  <si>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</si>
  <si>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</si>
  <si>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</si>
  <si>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</si>
  <si>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</si>
  <si>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</si>
  <si>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</si>
  <si>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</si>
  <si>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</si>
  <si>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</si>
  <si>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</si>
  <si>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</si>
  <si>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</si>
  <si>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</si>
  <si>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</si>
  <si>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</si>
  <si>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</si>
  <si>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</si>
  <si>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</si>
  <si>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</si>
  <si>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</si>
  <si>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</si>
  <si>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</si>
  <si>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</si>
  <si>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</si>
  <si>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</si>
  <si>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</si>
  <si>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</si>
  <si>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</si>
  <si>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</si>
  <si>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</si>
  <si>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</si>
  <si>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</si>
  <si>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</si>
  <si>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</si>
  <si>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</si>
  <si>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</si>
  <si>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</si>
  <si>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</si>
  <si>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</si>
  <si>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</si>
  <si>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</si>
  <si>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</si>
  <si>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</si>
  <si>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</si>
  <si>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</si>
  <si>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</si>
  <si>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</si>
  <si>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</si>
  <si>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</si>
  <si>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</si>
  <si>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</si>
  <si>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</si>
  <si>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</si>
  <si>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</si>
  <si>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</si>
  <si>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</si>
  <si>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</si>
  <si>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</si>
  <si>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</si>
  <si>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</si>
  <si>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</si>
  <si>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</si>
  <si>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</si>
  <si>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</si>
  <si>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</si>
  <si>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</si>
  <si>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</si>
  <si>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</si>
  <si>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</si>
  <si>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</si>
  <si>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</si>
  <si>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</si>
  <si>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</si>
  <si>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</si>
  <si>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</si>
  <si>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</si>
  <si>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</si>
  <si>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</si>
  <si>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</si>
  <si>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</si>
  <si>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</si>
  <si>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</si>
  <si>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</si>
  <si>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</si>
  <si>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</si>
  <si>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</si>
  <si>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</si>
  <si>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</si>
  <si>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</si>
  <si>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</si>
  <si>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</si>
  <si>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</si>
  <si>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</si>
  <si>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</si>
  <si>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</si>
  <si>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</si>
  <si>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</si>
  <si>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</si>
  <si>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</si>
  <si>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</si>
  <si>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</si>
  <si>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</si>
  <si>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</si>
  <si>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</si>
  <si>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</si>
  <si>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</si>
  <si>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</si>
  <si>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</si>
  <si>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</si>
  <si>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</si>
  <si>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</si>
  <si>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</si>
  <si>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</si>
  <si>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</si>
  <si>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</si>
  <si>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</si>
  <si>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</si>
  <si>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</si>
  <si>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</si>
  <si>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</si>
  <si>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</si>
  <si>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</si>
  <si>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</si>
  <si>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</si>
  <si>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</si>
  <si>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</si>
  <si>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</si>
  <si>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</si>
  <si>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</si>
  <si>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</si>
  <si>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</si>
  <si>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</si>
  <si>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</si>
  <si>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</si>
  <si>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</si>
  <si>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</si>
  <si>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</si>
  <si>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</si>
  <si>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</si>
  <si>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</si>
  <si>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</si>
  <si>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</si>
  <si>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</si>
  <si>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</si>
  <si>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</si>
  <si>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</si>
  <si>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</si>
  <si>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</si>
  <si>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</si>
  <si>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</si>
  <si>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</si>
  <si>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</si>
  <si>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</si>
  <si>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</si>
  <si>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</si>
  <si>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</si>
  <si>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</si>
  <si>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</si>
  <si>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</si>
  <si>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</si>
  <si>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</si>
  <si>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</si>
  <si>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</si>
  <si>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</si>
  <si>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</si>
  <si>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</si>
  <si>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</si>
  <si>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</si>
  <si>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</si>
  <si>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</si>
  <si>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</si>
  <si>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</si>
  <si>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</si>
  <si>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</si>
  <si>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</si>
  <si>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</si>
  <si>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</si>
  <si>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</si>
  <si>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</si>
  <si>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</si>
  <si>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</si>
  <si>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</si>
  <si>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</si>
  <si>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</si>
  <si>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</si>
  <si>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</si>
  <si>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</si>
  <si>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</si>
  <si>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</si>
  <si>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</si>
  <si>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</si>
  <si>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</si>
  <si>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</si>
  <si>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</si>
  <si>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</si>
  <si>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</si>
  <si>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</si>
  <si>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</si>
  <si>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</si>
  <si>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</si>
  <si>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</si>
  <si>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</si>
  <si>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</si>
  <si>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</si>
  <si>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</si>
  <si>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</si>
  <si>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</si>
  <si>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</si>
  <si>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</si>
  <si>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</si>
  <si>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</si>
  <si>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</si>
  <si>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</si>
  <si>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</si>
  <si>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</si>
  <si>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</si>
  <si>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</si>
  <si>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</si>
  <si>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</si>
  <si>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</si>
  <si>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</si>
  <si>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</si>
  <si>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</si>
  <si>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</si>
  <si>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</si>
  <si>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</si>
  <si>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</si>
  <si>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</si>
  <si>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</si>
  <si>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</si>
  <si>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</si>
  <si>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</si>
  <si>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</si>
  <si>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</si>
  <si>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</si>
  <si>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</si>
  <si>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</si>
  <si>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</si>
  <si>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</si>
  <si>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</si>
  <si>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</si>
  <si>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</si>
  <si>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</si>
  <si>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</si>
  <si>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</si>
  <si>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</si>
  <si>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</si>
  <si>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</si>
  <si>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</si>
  <si>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</si>
  <si>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</si>
  <si>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</si>
  <si>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</si>
  <si>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</si>
  <si>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</si>
  <si>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</si>
  <si>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</si>
  <si>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</si>
  <si>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</si>
  <si>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</si>
  <si>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</si>
  <si>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</si>
  <si>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</si>
  <si>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</si>
  <si>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</si>
  <si>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</si>
  <si>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</si>
  <si>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</si>
  <si>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</si>
  <si>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</si>
  <si>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</si>
  <si>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</si>
  <si>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</si>
  <si>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</si>
  <si>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</si>
  <si>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</si>
  <si>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</si>
  <si>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</si>
  <si>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</si>
  <si>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</si>
  <si>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</si>
  <si>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</si>
  <si>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</si>
  <si>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</si>
  <si>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</si>
  <si>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</si>
  <si>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</si>
  <si>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</si>
  <si>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</si>
  <si>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</si>
  <si>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</si>
  <si>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</si>
  <si>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</si>
  <si>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</si>
  <si>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</si>
  <si>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</si>
  <si>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</si>
  <si>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</si>
  <si>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</si>
  <si>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</si>
  <si>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</si>
  <si>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</si>
  <si>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</si>
  <si>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</si>
  <si>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</si>
  <si>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</si>
  <si>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</si>
  <si>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</si>
  <si>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</si>
  <si>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</si>
  <si>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</si>
  <si>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</si>
  <si>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</si>
  <si>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</si>
  <si>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</si>
  <si>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</si>
  <si>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</si>
  <si>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</si>
  <si>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</si>
  <si>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</si>
  <si>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</si>
  <si>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</si>
  <si>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</si>
  <si>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</si>
  <si>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</si>
  <si>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</si>
  <si>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</si>
  <si>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</si>
  <si>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</si>
  <si>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</si>
  <si>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</si>
  <si>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</si>
  <si>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</si>
  <si>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</si>
  <si>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</si>
  <si>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</si>
  <si>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</si>
  <si>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</si>
  <si>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</si>
  <si>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</si>
  <si>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</si>
  <si>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</si>
  <si>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</si>
  <si>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</si>
  <si>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</si>
  <si>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</si>
  <si>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</si>
  <si>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</si>
  <si>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</si>
  <si>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</si>
  <si>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</si>
  <si>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</si>
  <si>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</si>
  <si>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</si>
  <si>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</si>
  <si>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</si>
  <si>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</si>
  <si>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</si>
  <si>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</si>
  <si>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</si>
  <si>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</si>
  <si>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</si>
  <si>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</si>
  <si>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</si>
  <si>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</si>
  <si>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</si>
  <si>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</si>
  <si>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</si>
  <si>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</si>
  <si>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</si>
  <si>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</si>
  <si>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</si>
  <si>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</si>
  <si>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</si>
  <si>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</si>
  <si>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</si>
  <si>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</si>
  <si>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</si>
  <si>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</si>
  <si>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</si>
  <si>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</si>
  <si>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</si>
  <si>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</si>
  <si>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</si>
  <si>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</si>
  <si>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</si>
  <si>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</si>
  <si>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</si>
  <si>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</si>
  <si>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</si>
  <si>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</si>
  <si>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</si>
  <si>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</si>
  <si>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</si>
  <si>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</si>
  <si>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</si>
  <si>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</si>
  <si>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</si>
  <si>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</si>
  <si>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</si>
  <si>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</si>
  <si>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</si>
  <si>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</si>
  <si>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</si>
  <si>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</si>
  <si>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</si>
  <si>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</si>
  <si>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</si>
  <si>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</si>
  <si>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</si>
  <si>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</si>
  <si>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</si>
  <si>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</si>
  <si>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</si>
  <si>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</si>
  <si>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</si>
  <si>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</si>
  <si>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</si>
  <si>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</si>
  <si>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</si>
  <si>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</si>
  <si>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</si>
  <si>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</si>
  <si>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</si>
  <si>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</si>
  <si>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</si>
  <si>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</si>
  <si>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</si>
  <si>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</si>
  <si>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</si>
  <si>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</si>
  <si>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</si>
  <si>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</si>
  <si>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</si>
  <si>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</si>
  <si>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</si>
  <si>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</si>
  <si>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</si>
  <si>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</si>
  <si>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</si>
  <si>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</si>
  <si>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</si>
  <si>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</si>
  <si>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</si>
  <si>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</si>
  <si>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</si>
  <si>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</si>
  <si>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</si>
  <si>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</si>
  <si>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</si>
  <si>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</si>
  <si>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</si>
  <si>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</si>
  <si>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</si>
  <si>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</si>
  <si>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</si>
  <si>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</si>
  <si>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</si>
  <si>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</si>
  <si>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</si>
  <si>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</si>
  <si>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</si>
  <si>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</si>
  <si>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</si>
  <si>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</si>
  <si>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</si>
  <si>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</si>
  <si>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</si>
  <si>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</si>
  <si>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</si>
  <si>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</si>
  <si>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</si>
  <si>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</si>
  <si>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</si>
  <si>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</si>
  <si>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</si>
  <si>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</si>
  <si>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</si>
  <si>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</si>
  <si>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</si>
  <si>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</si>
  <si>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</si>
  <si>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</si>
  <si>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</si>
  <si>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</si>
  <si>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</si>
  <si>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</si>
  <si>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</si>
  <si>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</si>
  <si>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</si>
  <si>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</si>
  <si>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</si>
  <si>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</si>
  <si>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</si>
  <si>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</si>
  <si>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</si>
  <si>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</si>
  <si>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</si>
  <si>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</si>
  <si>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</si>
  <si>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</si>
  <si>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</si>
  <si>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</si>
  <si>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</si>
  <si>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</si>
  <si>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</si>
  <si>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</si>
  <si>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</si>
  <si>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</si>
  <si>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</si>
  <si>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</si>
  <si>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</si>
  <si>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</si>
  <si>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</si>
  <si>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</si>
  <si>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</si>
  <si>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</si>
  <si>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</si>
  <si>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</si>
  <si>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</si>
  <si>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</si>
  <si>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</si>
  <si>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</si>
  <si>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</si>
  <si>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</si>
  <si>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</si>
  <si>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</si>
  <si>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</si>
  <si>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</si>
  <si>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</si>
  <si>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</si>
  <si>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</si>
  <si>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</si>
  <si>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</si>
  <si>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</si>
  <si>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</si>
  <si>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</si>
  <si>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</si>
  <si>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</si>
  <si>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</si>
  <si>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</si>
  <si>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</si>
  <si>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</si>
  <si>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</si>
  <si>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</si>
  <si>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</si>
  <si>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</si>
  <si>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</si>
  <si>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</si>
  <si>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</si>
  <si>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</si>
  <si>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</si>
  <si>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</si>
  <si>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</si>
  <si>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</si>
  <si>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</si>
  <si>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</si>
  <si>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</si>
  <si>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</si>
  <si>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</si>
  <si>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</si>
  <si>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</si>
  <si>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</si>
  <si>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</si>
  <si>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</si>
  <si>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</si>
  <si>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</si>
  <si>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</si>
  <si>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</si>
  <si>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</si>
  <si>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</si>
  <si>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</si>
  <si>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</si>
  <si>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</si>
  <si>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</si>
  <si>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</si>
  <si>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</si>
  <si>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</si>
  <si>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</si>
  <si>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</si>
  <si>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</si>
  <si>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</si>
  <si>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</si>
  <si>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</si>
  <si>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</si>
  <si>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</si>
  <si>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</si>
  <si>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</si>
  <si>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</si>
  <si>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</si>
  <si>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</si>
  <si>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</si>
  <si>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</si>
  <si>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</si>
  <si>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</si>
  <si>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</si>
  <si>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</si>
  <si>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</si>
  <si>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</si>
  <si>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</si>
  <si>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</si>
  <si>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</si>
  <si>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</si>
  <si>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</si>
  <si>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</si>
  <si>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</si>
  <si>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</si>
  <si>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</si>
  <si>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</si>
  <si>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</si>
  <si>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</si>
  <si>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</si>
  <si>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</si>
  <si>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</si>
  <si>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</si>
  <si>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</si>
  <si>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</si>
  <si>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</si>
  <si>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</si>
  <si>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</si>
  <si>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</si>
  <si>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</si>
  <si>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</si>
  <si>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</si>
  <si>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</si>
  <si>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</si>
  <si>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</si>
  <si>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</si>
  <si>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</si>
  <si>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</si>
  <si>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</si>
  <si>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</si>
  <si>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</si>
  <si>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</si>
  <si>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</si>
  <si>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</si>
  <si>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</si>
  <si>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</si>
  <si>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</si>
  <si>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</si>
  <si>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</si>
  <si>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</si>
  <si>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</si>
  <si>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</si>
  <si>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</si>
  <si>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</si>
  <si>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</si>
  <si>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</si>
  <si>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</si>
  <si>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</si>
  <si>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</si>
  <si>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</si>
  <si>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</si>
  <si>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</si>
  <si>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</si>
  <si>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</si>
  <si>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</si>
  <si>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</si>
  <si>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</si>
  <si>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</si>
  <si>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</si>
  <si>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</si>
  <si>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</si>
  <si>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</si>
  <si>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</si>
  <si>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</si>
  <si>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</si>
  <si>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</si>
  <si>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</si>
  <si>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</si>
  <si>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</si>
  <si>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</si>
  <si>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</si>
  <si>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</si>
  <si>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</si>
  <si>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</si>
  <si>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</si>
  <si>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</si>
  <si>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</si>
  <si>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</si>
  <si>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</si>
  <si>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</si>
  <si>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</si>
  <si>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</si>
  <si>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</si>
  <si>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</si>
  <si>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</si>
  <si>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</si>
  <si>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</si>
  <si>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</si>
  <si>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</si>
  <si>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</si>
  <si>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</si>
  <si>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</si>
  <si>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</si>
  <si>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</si>
  <si>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</si>
  <si>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</si>
  <si>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</si>
  <si>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</si>
  <si>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</si>
  <si>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</si>
  <si>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</si>
  <si>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</si>
  <si>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</si>
  <si>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</si>
  <si>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</si>
  <si>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</si>
  <si>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</si>
  <si>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</si>
  <si>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</si>
  <si>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</si>
  <si>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</si>
  <si>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</si>
  <si>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</si>
  <si>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</si>
  <si>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</si>
  <si>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</si>
  <si>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</si>
  <si>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</si>
  <si>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</si>
  <si>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</si>
  <si>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</si>
  <si>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</si>
  <si>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</si>
  <si>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</si>
  <si>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</si>
  <si>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</si>
  <si>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</si>
  <si>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</si>
  <si>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</si>
  <si>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</si>
  <si>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</si>
  <si>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</si>
  <si>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</si>
  <si>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</si>
  <si>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</si>
  <si>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</si>
  <si>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</si>
  <si>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</si>
  <si>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</si>
  <si>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</si>
  <si>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</si>
  <si>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</si>
  <si>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</si>
  <si>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</si>
  <si>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</si>
  <si>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</si>
  <si>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</si>
  <si>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</si>
  <si>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</si>
  <si>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</si>
  <si>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</si>
  <si>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</si>
  <si>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</si>
  <si>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</si>
  <si>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</si>
  <si>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</si>
  <si>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</si>
  <si>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</si>
  <si>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</si>
  <si>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</si>
  <si>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</si>
  <si>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</si>
  <si>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</si>
  <si>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</si>
  <si>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</si>
  <si>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</si>
  <si>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</si>
  <si>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</si>
  <si>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</si>
  <si>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</si>
  <si>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</si>
  <si>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</si>
  <si>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</si>
  <si>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</si>
  <si>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</si>
  <si>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</si>
  <si>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</si>
  <si>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</si>
  <si>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</si>
  <si>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</si>
  <si>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</si>
  <si>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</si>
  <si>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</si>
  <si>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</si>
  <si>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</si>
  <si>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</si>
  <si>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</si>
  <si>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</si>
  <si>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</si>
  <si>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</si>
  <si>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</si>
  <si>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</si>
  <si>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</si>
  <si>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</si>
  <si>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</si>
  <si>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</si>
  <si>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</si>
  <si>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</si>
  <si>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</si>
  <si>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</si>
  <si>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</si>
  <si>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</si>
  <si>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</si>
  <si>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</si>
  <si>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</si>
  <si>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</si>
  <si>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</si>
  <si>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</si>
  <si>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</si>
  <si>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</si>
  <si>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</si>
  <si>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</si>
  <si>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</si>
  <si>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</si>
  <si>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</si>
  <si>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</si>
  <si>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</si>
  <si>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</si>
  <si>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</si>
  <si>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</si>
  <si>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</si>
  <si>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</si>
  <si>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</si>
  <si>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</si>
  <si>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</si>
  <si>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</si>
  <si>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</si>
  <si>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</si>
  <si>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</si>
  <si>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</si>
  <si>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</si>
  <si>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</si>
  <si>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</si>
  <si>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</si>
  <si>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</si>
  <si>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</si>
  <si>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</si>
  <si>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</si>
  <si>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</si>
  <si>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</si>
  <si>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</si>
  <si>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</si>
  <si>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</si>
  <si>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</si>
  <si>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</si>
  <si>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</si>
  <si>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</si>
  <si>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</si>
  <si>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</si>
  <si>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</si>
  <si>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</si>
  <si>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</si>
  <si>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</si>
  <si>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</si>
  <si>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</si>
  <si>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</si>
  <si>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</si>
  <si>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</si>
  <si>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</si>
  <si>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</si>
  <si>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</si>
  <si>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</si>
  <si>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</si>
  <si>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</si>
  <si>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</si>
  <si>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</si>
  <si>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</si>
  <si>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</si>
  <si>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</si>
  <si>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</si>
  <si>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</si>
  <si>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</si>
  <si>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</si>
  <si>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</si>
  <si>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</si>
  <si>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</si>
  <si>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</si>
  <si>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</si>
  <si>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</si>
  <si>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</si>
  <si>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</si>
  <si>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</si>
  <si>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</si>
  <si>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</si>
  <si>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</si>
  <si>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</si>
  <si>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</si>
  <si>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</si>
  <si>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</si>
  <si>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</si>
  <si>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</si>
  <si>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</si>
  <si>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</si>
  <si>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</si>
  <si>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</si>
  <si>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</si>
  <si>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</si>
  <si>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</si>
  <si>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</si>
  <si>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</si>
  <si>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</si>
  <si>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</si>
  <si>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</si>
  <si>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</si>
  <si>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</si>
  <si>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</si>
  <si>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</si>
  <si>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</si>
  <si>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</si>
  <si>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</si>
  <si>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</si>
  <si>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</si>
  <si>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</si>
  <si>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</si>
  <si>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</si>
  <si>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</si>
  <si>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</si>
  <si>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</si>
  <si>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</si>
  <si>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</si>
  <si>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</si>
  <si>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</si>
  <si>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</si>
  <si>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</si>
  <si>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</si>
  <si>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</si>
  <si>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</si>
  <si>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</si>
  <si>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</si>
  <si>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</si>
  <si>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</si>
  <si>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</si>
  <si>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</si>
  <si>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</si>
  <si>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</si>
  <si>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</si>
  <si>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</si>
  <si>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</si>
  <si>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</si>
  <si>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</si>
  <si>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</si>
  <si>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</si>
  <si>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</si>
  <si>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</si>
  <si>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</si>
  <si>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</si>
  <si>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</si>
  <si>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</si>
  <si>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</si>
  <si>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</si>
  <si>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</si>
  <si>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</si>
  <si>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</si>
  <si>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</si>
  <si>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</si>
  <si>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</si>
  <si>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</si>
  <si>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</si>
  <si>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</si>
  <si>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</si>
  <si>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</si>
  <si>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</si>
  <si>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</si>
  <si>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</si>
  <si>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</si>
  <si>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</si>
  <si>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</si>
  <si>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</si>
  <si>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</si>
  <si>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</si>
  <si>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</si>
  <si>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</si>
  <si>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</si>
  <si>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</si>
  <si>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</si>
  <si>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</si>
  <si>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</si>
  <si>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</si>
  <si>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</si>
  <si>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</si>
  <si>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</si>
  <si>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</si>
  <si>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</si>
  <si>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</si>
  <si>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</si>
  <si>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</si>
  <si>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</si>
  <si>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</si>
  <si>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</si>
  <si>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</si>
  <si>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</si>
  <si>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</si>
  <si>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</si>
  <si>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</si>
  <si>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</si>
  <si>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</si>
  <si>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</si>
  <si>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</si>
  <si>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</si>
  <si>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</si>
  <si>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</si>
  <si>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</si>
  <si>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</si>
  <si>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</si>
  <si>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</si>
  <si>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</si>
  <si>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</si>
  <si>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</si>
  <si>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</si>
  <si>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</si>
  <si>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</si>
  <si>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</si>
  <si>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</si>
  <si>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</si>
  <si>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</si>
  <si>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</si>
  <si>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</si>
  <si>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</si>
  <si>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</si>
  <si>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</si>
  <si>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</si>
  <si>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</si>
  <si>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</si>
  <si>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</si>
  <si>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</si>
  <si>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</si>
  <si>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</si>
  <si>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</si>
  <si>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</si>
  <si>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</si>
  <si>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</si>
  <si>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</si>
  <si>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</si>
  <si>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</si>
  <si>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</si>
  <si>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</si>
  <si>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</si>
  <si>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</si>
  <si>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</si>
  <si>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</si>
  <si>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</si>
  <si>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</si>
  <si>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</si>
  <si>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</si>
  <si>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</si>
  <si>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</si>
  <si>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</si>
  <si>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</si>
  <si>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</si>
  <si>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</si>
  <si>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</si>
  <si>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</si>
  <si>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</si>
  <si>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</si>
  <si>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</si>
  <si>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</si>
  <si>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</si>
  <si>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</si>
  <si>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</si>
  <si>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</si>
  <si>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</si>
  <si>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</si>
  <si>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</si>
  <si>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</si>
  <si>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</si>
  <si>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</si>
  <si>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</si>
  <si>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</si>
  <si>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</si>
  <si>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</si>
  <si>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</si>
  <si>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</si>
  <si>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</si>
  <si>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</si>
  <si>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</si>
  <si>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</si>
  <si>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</si>
  <si>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</si>
  <si>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</si>
  <si>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</si>
  <si>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</si>
  <si>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</si>
  <si>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</si>
  <si>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</si>
  <si>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</si>
  <si>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</si>
  <si>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</si>
  <si>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</si>
  <si>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</si>
  <si>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</si>
  <si>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</si>
  <si>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</si>
  <si>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</si>
  <si>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</si>
  <si>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</si>
  <si>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</si>
  <si>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</si>
  <si>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</si>
  <si>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</si>
  <si>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</si>
  <si>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</si>
  <si>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</si>
  <si>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</si>
  <si>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</si>
  <si>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</si>
  <si>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</si>
  <si>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</si>
  <si>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</si>
  <si>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</si>
  <si>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</si>
  <si>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</si>
  <si>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</si>
  <si>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</si>
  <si>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</si>
  <si>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</si>
  <si>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</si>
  <si>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</si>
  <si>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</si>
  <si>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</si>
  <si>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</si>
  <si>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</si>
  <si>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</si>
  <si>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</si>
  <si>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</si>
  <si>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</si>
  <si>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</si>
  <si>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</si>
  <si>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</si>
  <si>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</si>
  <si>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</si>
  <si>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</si>
  <si>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</si>
  <si>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</si>
  <si>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</si>
  <si>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</si>
  <si>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</si>
  <si>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</si>
  <si>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</si>
  <si>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</si>
  <si>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</si>
  <si>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</si>
  <si>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</si>
  <si>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</si>
  <si>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</si>
  <si>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</si>
  <si>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</si>
  <si>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</si>
  <si>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</si>
  <si>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</si>
  <si>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</si>
  <si>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</si>
  <si>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</si>
  <si>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</si>
  <si>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</si>
  <si>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</si>
  <si>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</si>
  <si>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</si>
  <si>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</si>
  <si>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</si>
  <si>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</si>
  <si>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</si>
  <si>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</si>
  <si>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</si>
  <si>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</si>
  <si>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</si>
  <si>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</si>
  <si>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</si>
  <si>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</si>
  <si>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</si>
  <si>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</si>
  <si>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</si>
  <si>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</si>
  <si>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</si>
  <si>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</si>
  <si>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</si>
  <si>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</si>
  <si>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</si>
  <si>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</si>
  <si>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</si>
  <si>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</si>
  <si>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</si>
  <si>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</si>
  <si>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</si>
  <si>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</si>
  <si>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</si>
  <si>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</si>
  <si>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</si>
  <si>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</si>
  <si>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</si>
  <si>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</si>
  <si>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</si>
  <si>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</si>
  <si>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</si>
  <si>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</si>
  <si>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</si>
  <si>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</si>
  <si>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</si>
  <si>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</si>
  <si>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</si>
  <si>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</si>
  <si>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</si>
  <si>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</si>
  <si>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</si>
  <si>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</si>
  <si>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</si>
  <si>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</si>
  <si>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</si>
  <si>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</si>
  <si>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</si>
  <si>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</si>
  <si>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</si>
  <si>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</si>
  <si>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</si>
  <si>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</si>
  <si>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</si>
  <si>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</si>
  <si>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</si>
  <si>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</si>
  <si>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</si>
  <si>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</si>
  <si>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</si>
  <si>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</si>
  <si>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</si>
  <si>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</si>
  <si>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</si>
  <si>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</si>
  <si>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</si>
  <si>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</si>
  <si>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</si>
  <si>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</si>
  <si>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</si>
  <si>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</si>
  <si>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</si>
  <si>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</si>
  <si>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</si>
  <si>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</si>
  <si>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</si>
  <si>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</si>
  <si>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</si>
  <si>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</si>
  <si>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</si>
  <si>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</si>
  <si>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</si>
  <si>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</si>
  <si>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</si>
  <si>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</si>
  <si>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</si>
  <si>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</si>
  <si>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</si>
  <si>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</si>
  <si>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</si>
  <si>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</si>
  <si>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</si>
  <si>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</si>
  <si>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</si>
  <si>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</si>
  <si>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</si>
  <si>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</si>
  <si>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</si>
  <si>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</si>
  <si>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</si>
  <si>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</si>
  <si>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</si>
  <si>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</si>
  <si>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</si>
  <si>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</si>
  <si>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</si>
  <si>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</si>
  <si>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</si>
  <si>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</si>
  <si>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</si>
  <si>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</si>
  <si>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</si>
  <si>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</si>
  <si>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</si>
  <si>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</si>
  <si>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</si>
  <si>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</si>
  <si>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</si>
  <si>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</si>
  <si>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</si>
  <si>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</si>
  <si>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</si>
  <si>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</si>
  <si>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</si>
  <si>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</si>
  <si>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</si>
  <si>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</si>
  <si>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</si>
  <si>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</si>
  <si>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</si>
  <si>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</si>
  <si>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</si>
  <si>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</si>
  <si>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</si>
  <si>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</si>
  <si>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</si>
  <si>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</si>
  <si>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</si>
  <si>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</si>
  <si>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</si>
  <si>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</si>
  <si>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</si>
  <si>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</si>
  <si>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</si>
  <si>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</si>
  <si>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</si>
  <si>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</si>
  <si>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</si>
  <si>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</si>
  <si>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</si>
  <si>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</si>
  <si>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</si>
  <si>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</si>
  <si>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</si>
  <si>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</si>
  <si>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</si>
  <si>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</si>
  <si>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</si>
  <si>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</si>
  <si>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</si>
  <si>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</si>
  <si>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</si>
  <si>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</si>
  <si>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</si>
  <si>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</si>
  <si>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</si>
  <si>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</si>
  <si>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</si>
  <si>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</si>
  <si>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</si>
  <si>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</si>
  <si>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</si>
  <si>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</si>
  <si>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</si>
  <si>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</si>
  <si>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</si>
  <si>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</si>
  <si>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</si>
  <si>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</si>
  <si>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</si>
  <si>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</si>
  <si>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</si>
  <si>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</si>
  <si>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</si>
  <si>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</si>
  <si>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</si>
  <si>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</si>
  <si>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</si>
  <si>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</si>
  <si>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</si>
  <si>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</si>
  <si>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</si>
  <si>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</si>
  <si>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</si>
  <si>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</si>
  <si>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</si>
  <si>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</si>
  <si>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</si>
  <si>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</si>
  <si>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</si>
  <si>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</si>
  <si>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</si>
  <si>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</si>
  <si>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</si>
  <si>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</si>
  <si>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</si>
  <si>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</si>
  <si>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</si>
  <si>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</si>
  <si>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</si>
  <si>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</si>
  <si>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</si>
  <si>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</si>
  <si>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</si>
  <si>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</si>
  <si>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</si>
  <si>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</si>
  <si>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</si>
  <si>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</si>
  <si>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</si>
  <si>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</si>
  <si>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</si>
  <si>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</si>
  <si>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</si>
  <si>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</si>
  <si>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</si>
  <si>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</si>
  <si>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</si>
  <si>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</si>
  <si>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</si>
  <si>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</si>
  <si>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</si>
  <si>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</si>
  <si>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</si>
  <si>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</si>
  <si>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</si>
  <si>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</si>
  <si>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</si>
  <si>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</si>
  <si>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</si>
  <si>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</si>
  <si>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</si>
  <si>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</si>
  <si>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</si>
  <si>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</si>
  <si>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</si>
  <si>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</si>
  <si>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</si>
  <si>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</si>
  <si>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</si>
  <si>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</si>
  <si>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</si>
  <si>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</si>
  <si>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</si>
  <si>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</si>
  <si>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</si>
  <si>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</si>
  <si>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</si>
  <si>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</si>
  <si>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</si>
  <si>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</si>
  <si>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</si>
  <si>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</si>
  <si>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</si>
  <si>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</si>
  <si>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</si>
  <si>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</si>
  <si>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</si>
  <si>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</si>
  <si>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</si>
  <si>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</si>
  <si>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</si>
  <si>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</si>
  <si>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</si>
  <si>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</si>
  <si>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</si>
  <si>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</si>
  <si>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</si>
  <si>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</si>
  <si>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</si>
  <si>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</si>
  <si>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</si>
  <si>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</si>
  <si>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</si>
  <si>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</si>
  <si>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</si>
  <si>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</si>
  <si>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</si>
  <si>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</si>
  <si>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</si>
  <si>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</si>
  <si>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</si>
  <si>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</si>
  <si>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</si>
  <si>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</si>
  <si>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</si>
  <si>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</si>
  <si>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</si>
  <si>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</si>
  <si>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</si>
  <si>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</si>
  <si>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</si>
  <si>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</si>
  <si>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</si>
  <si>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</si>
  <si>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</si>
  <si>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</si>
  <si>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</si>
  <si>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</si>
  <si>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</si>
  <si>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</si>
  <si>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</si>
  <si>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</si>
  <si>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</si>
  <si>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</si>
  <si>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</si>
  <si>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</si>
  <si>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</si>
  <si>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</si>
  <si>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</si>
  <si>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</si>
  <si>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</si>
  <si>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</si>
  <si>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</si>
  <si>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</si>
  <si>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</si>
  <si>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</si>
  <si>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</si>
  <si>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</si>
  <si>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</si>
  <si>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</si>
  <si>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</si>
  <si>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</si>
  <si>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</si>
  <si>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</si>
  <si>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</si>
  <si>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</si>
  <si>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</si>
  <si>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</si>
  <si>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</si>
  <si>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</si>
  <si>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</si>
  <si>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</si>
  <si>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</si>
  <si>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</si>
  <si>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</si>
  <si>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</si>
  <si>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</si>
  <si>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</si>
  <si>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</si>
  <si>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</si>
  <si>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</si>
  <si>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</si>
  <si>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</si>
  <si>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</si>
  <si>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</si>
  <si>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</si>
  <si>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</si>
  <si>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</si>
  <si>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</si>
  <si>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</si>
  <si>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</si>
  <si>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</si>
  <si>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</si>
  <si>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</si>
  <si>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</si>
  <si>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</si>
  <si>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</si>
  <si>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</si>
  <si>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</si>
  <si>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</si>
  <si>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</si>
  <si>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</si>
  <si>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</si>
  <si>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</si>
  <si>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</si>
  <si>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</si>
  <si>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</si>
  <si>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</si>
  <si>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</si>
  <si>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</si>
  <si>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</si>
  <si>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</si>
  <si>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</si>
  <si>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</si>
  <si>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</si>
  <si>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</si>
  <si>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</si>
  <si>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</si>
  <si>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</si>
  <si>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</si>
  <si>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</si>
  <si>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</si>
  <si>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</si>
  <si>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</si>
  <si>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</si>
  <si>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</si>
  <si>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</si>
  <si>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</si>
  <si>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</si>
  <si>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</si>
  <si>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</si>
  <si>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</si>
  <si>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</si>
  <si>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</si>
  <si>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</si>
  <si>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</si>
  <si>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</si>
  <si>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</si>
  <si>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</si>
  <si>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</si>
  <si>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</si>
  <si>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</si>
  <si>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</si>
  <si>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</si>
  <si>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</si>
  <si>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</si>
  <si>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</si>
  <si>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</si>
  <si>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</si>
  <si>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</si>
  <si>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</si>
  <si>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</si>
  <si>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</si>
  <si>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</si>
  <si>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</si>
  <si>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</si>
  <si>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</si>
  <si>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</si>
  <si>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</si>
  <si>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</si>
  <si>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</si>
  <si>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</si>
  <si>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</si>
  <si>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</si>
  <si>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</si>
  <si>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</si>
  <si>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</si>
  <si>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</si>
  <si>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</si>
  <si>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</si>
  <si>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</si>
  <si>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</si>
  <si>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</si>
  <si>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</si>
  <si>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</si>
  <si>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</si>
  <si>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</si>
  <si>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</si>
  <si>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</si>
  <si>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</si>
  <si>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</si>
  <si>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</si>
  <si>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</si>
  <si>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</si>
  <si>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</si>
  <si>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</si>
  <si>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</si>
  <si>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</si>
  <si>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</si>
  <si>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</si>
  <si>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</si>
  <si>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</si>
  <si>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</si>
  <si>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</si>
  <si>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</si>
  <si>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</si>
  <si>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</si>
  <si>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</si>
  <si>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</si>
  <si>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</si>
  <si>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</si>
  <si>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</si>
  <si>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</si>
  <si>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</si>
  <si>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</si>
  <si>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</si>
  <si>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</si>
  <si>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</si>
  <si>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</si>
  <si>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</si>
  <si>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</si>
  <si>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</si>
  <si>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</si>
  <si>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</si>
  <si>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</si>
  <si>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</si>
  <si>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</si>
  <si>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</si>
  <si>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</si>
  <si>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</si>
  <si>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</si>
  <si>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</si>
  <si>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</si>
  <si>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</si>
  <si>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</si>
  <si>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</si>
  <si>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</si>
  <si>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</si>
  <si>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</si>
  <si>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</si>
  <si>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</si>
  <si>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</si>
  <si>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</si>
  <si>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</si>
  <si>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</si>
  <si>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</si>
  <si>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</si>
  <si>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</si>
  <si>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</si>
  <si>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</si>
  <si>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</si>
  <si>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</si>
  <si>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</si>
  <si>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</si>
  <si>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</si>
  <si>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</si>
  <si>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</si>
  <si>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</si>
  <si>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</si>
  <si>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</si>
  <si>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</si>
  <si>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</si>
  <si>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</si>
  <si>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</si>
  <si>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</si>
  <si>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</si>
  <si>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</si>
  <si>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</si>
  <si>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</si>
  <si>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</si>
  <si>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</si>
  <si>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</si>
  <si>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</si>
  <si>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</si>
  <si>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</si>
  <si>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</si>
  <si>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</si>
  <si>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</si>
  <si>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</si>
  <si>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</si>
  <si>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</si>
  <si>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</si>
  <si>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</si>
  <si>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</si>
  <si>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</si>
  <si>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</si>
  <si>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</si>
  <si>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</si>
  <si>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</si>
  <si>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</si>
  <si>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</si>
  <si>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</si>
  <si>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</si>
  <si>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</si>
  <si>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</si>
  <si>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</si>
  <si>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</si>
  <si>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</si>
  <si>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</si>
  <si>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</si>
  <si>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</si>
  <si>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</si>
  <si>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</si>
  <si>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</si>
  <si>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</si>
  <si>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</si>
  <si>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</si>
  <si>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</si>
  <si>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</si>
  <si>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</si>
  <si>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</si>
  <si>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</si>
  <si>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</si>
  <si>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</si>
  <si>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</si>
  <si>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</si>
  <si>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</si>
  <si>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</si>
  <si>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</si>
  <si>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</si>
  <si>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</si>
  <si>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</si>
  <si>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</si>
  <si>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</si>
  <si>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</si>
  <si>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</si>
  <si>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</si>
  <si>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</si>
  <si>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</si>
  <si>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</si>
  <si>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</si>
  <si>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</si>
  <si>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</si>
  <si>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</si>
  <si>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</si>
  <si>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</si>
  <si>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</si>
  <si>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</si>
  <si>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</si>
  <si>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</si>
  <si>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</si>
  <si>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</si>
  <si>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</si>
  <si>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</si>
  <si>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</si>
  <si>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</si>
  <si>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</si>
  <si>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</si>
  <si>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</si>
  <si>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</si>
  <si>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</si>
  <si>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</si>
  <si>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</si>
  <si>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</si>
  <si>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</si>
  <si>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</si>
  <si>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</si>
  <si>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</si>
  <si>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</si>
  <si>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</si>
  <si>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</si>
  <si>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</si>
  <si>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</si>
  <si>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</si>
  <si>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</si>
  <si>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</si>
  <si>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</si>
  <si>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</si>
  <si>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</si>
  <si>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</si>
  <si>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</si>
  <si>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</si>
  <si>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</si>
  <si>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</si>
  <si>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</si>
  <si>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</si>
  <si>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</si>
  <si>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</si>
  <si>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</si>
  <si>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</si>
  <si>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</si>
  <si>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</si>
  <si>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</si>
  <si>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</si>
  <si>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</si>
  <si>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</si>
  <si>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</si>
  <si>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</si>
  <si>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</si>
  <si>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</si>
  <si>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</si>
  <si>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</si>
  <si>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</si>
  <si>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</si>
  <si>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</si>
  <si>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</si>
  <si>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</si>
  <si>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</si>
  <si>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</si>
  <si>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</si>
  <si>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</si>
  <si>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</si>
  <si>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</si>
  <si>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</si>
  <si>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</si>
  <si>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</si>
  <si>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</si>
  <si>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</si>
  <si>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</si>
  <si>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</si>
  <si>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</si>
  <si>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</si>
  <si>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</si>
  <si>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</si>
  <si>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</si>
  <si>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</si>
  <si>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</si>
  <si>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</si>
  <si>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</si>
  <si>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</si>
  <si>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</si>
  <si>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</si>
  <si>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</si>
  <si>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</si>
  <si>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</si>
  <si>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</si>
  <si>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</si>
  <si>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</si>
  <si>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</si>
  <si>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</si>
  <si>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</si>
  <si>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</si>
  <si>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</si>
  <si>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</si>
  <si>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</si>
  <si>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</si>
  <si>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</si>
  <si>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</si>
  <si>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</si>
  <si>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</si>
  <si>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</si>
  <si>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</si>
  <si>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</si>
  <si>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</si>
  <si>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</si>
  <si>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</si>
  <si>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</si>
  <si>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</si>
  <si>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</si>
  <si>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</si>
  <si>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</si>
  <si>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</si>
  <si>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</si>
  <si>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</si>
  <si>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</si>
  <si>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</si>
  <si>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</si>
  <si>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</si>
  <si>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</si>
  <si>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</si>
  <si>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</si>
  <si>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</si>
  <si>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</si>
  <si>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</si>
  <si>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</si>
  <si>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</si>
  <si>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</si>
  <si>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</si>
  <si>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</si>
  <si>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</si>
  <si>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</si>
  <si>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</si>
  <si>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</si>
  <si>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</si>
  <si>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</si>
  <si>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</si>
  <si>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</si>
  <si>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</si>
  <si>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</si>
  <si>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</si>
  <si>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</si>
  <si>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</si>
  <si>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</si>
  <si>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</si>
  <si>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</si>
  <si>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</si>
  <si>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</si>
  <si>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</si>
  <si>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</si>
  <si>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</si>
  <si>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</si>
  <si>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</si>
  <si>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</si>
  <si>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</si>
  <si>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</si>
  <si>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</si>
  <si>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</si>
  <si>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</si>
  <si>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</si>
  <si>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</si>
  <si>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</si>
  <si>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</si>
  <si>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</si>
  <si>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</si>
  <si>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</si>
  <si>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</si>
  <si>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</si>
  <si>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</si>
  <si>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</si>
  <si>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</si>
  <si>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</si>
  <si>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</si>
  <si>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</si>
  <si>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</si>
  <si>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</si>
  <si>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</si>
  <si>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</si>
  <si>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</si>
  <si>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</si>
  <si>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</si>
  <si>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</si>
  <si>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</si>
  <si>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</si>
  <si>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</si>
  <si>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</si>
  <si>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</si>
  <si>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</si>
  <si>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</si>
  <si>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</si>
  <si>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</si>
  <si>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</si>
  <si>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</si>
  <si>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</si>
  <si>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</si>
  <si>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</si>
  <si>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</si>
  <si>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</si>
  <si>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</si>
  <si>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</si>
  <si>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</si>
  <si>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</si>
  <si>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</si>
  <si>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</si>
  <si>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</si>
  <si>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</si>
  <si>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</si>
  <si>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</si>
  <si>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</si>
  <si>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</si>
  <si>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</si>
  <si>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</si>
  <si>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</si>
  <si>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</si>
  <si>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</si>
  <si>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</si>
  <si>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</si>
  <si>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</si>
  <si>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</si>
  <si>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</si>
  <si>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</si>
  <si>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</si>
  <si>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</si>
  <si>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</si>
  <si>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</si>
  <si>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</si>
  <si>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</si>
  <si>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</si>
  <si>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</si>
  <si>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</si>
  <si>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</si>
  <si>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</si>
  <si>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</si>
  <si>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</si>
  <si>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</si>
  <si>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</si>
  <si>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</si>
  <si>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</si>
  <si>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</si>
  <si>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</si>
  <si>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</si>
  <si>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</si>
  <si>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</si>
  <si>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</si>
  <si>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</si>
  <si>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</si>
  <si>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</si>
  <si>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</si>
  <si>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</si>
  <si>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</si>
  <si>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</si>
  <si>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</si>
  <si>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</si>
  <si>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</si>
  <si>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</si>
  <si>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</si>
  <si>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</si>
  <si>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</si>
  <si>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</si>
  <si>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</si>
  <si>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</si>
  <si>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</si>
  <si>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</si>
  <si>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</si>
  <si>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</si>
  <si>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</si>
  <si>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</si>
  <si>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</si>
  <si>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</si>
  <si>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</si>
  <si>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</si>
  <si>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</si>
  <si>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</si>
  <si>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</si>
  <si>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</si>
  <si>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</si>
  <si>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</si>
  <si>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</si>
  <si>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</si>
  <si>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</si>
  <si>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</si>
  <si>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</si>
  <si>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</si>
  <si>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</si>
  <si>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</si>
  <si>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</si>
  <si>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</si>
  <si>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</si>
  <si>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</si>
  <si>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</si>
  <si>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</si>
  <si>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</si>
  <si>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</si>
  <si>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</si>
  <si>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</si>
  <si>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</si>
  <si>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</si>
  <si>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</si>
  <si>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</si>
  <si>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</si>
  <si>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</si>
  <si>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</si>
  <si>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</si>
  <si>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</si>
  <si>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</si>
  <si>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</si>
  <si>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</si>
  <si>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</si>
  <si>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</si>
  <si>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</si>
  <si>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</si>
  <si>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</si>
  <si>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</si>
  <si>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</si>
  <si>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</si>
  <si>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</si>
  <si>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</si>
  <si>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</si>
  <si>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</si>
  <si>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</si>
  <si>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</si>
  <si>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</si>
  <si>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</si>
  <si>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</si>
  <si>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</si>
  <si>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</si>
  <si>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</si>
  <si>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</si>
  <si>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</si>
  <si>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</si>
  <si>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</si>
  <si>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</si>
  <si>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</si>
  <si>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</si>
  <si>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</si>
  <si>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</si>
  <si>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</si>
  <si>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</si>
  <si>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</si>
  <si>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</si>
  <si>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</si>
  <si>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</si>
  <si>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</si>
  <si>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</si>
  <si>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</si>
  <si>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</si>
  <si>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</si>
  <si>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</si>
  <si>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</si>
  <si>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</si>
  <si>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</si>
  <si>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</si>
  <si>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</si>
  <si>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</si>
  <si>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</si>
  <si>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</si>
  <si>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</si>
  <si>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</si>
  <si>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</si>
  <si>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</si>
  <si>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</si>
  <si>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</si>
  <si>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</si>
  <si>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</si>
  <si>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</si>
  <si>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</si>
  <si>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</si>
  <si>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</si>
  <si>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</si>
  <si>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</si>
  <si>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</si>
  <si>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</si>
  <si>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</si>
  <si>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</si>
  <si>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</si>
  <si>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</si>
  <si>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</si>
  <si>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</si>
  <si>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</si>
  <si>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</si>
  <si>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</si>
  <si>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</si>
  <si>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</si>
  <si>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</si>
  <si>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</si>
  <si>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</si>
  <si>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</si>
  <si>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</si>
  <si>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</si>
  <si>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</si>
  <si>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</si>
  <si>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</si>
  <si>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</si>
  <si>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</si>
  <si>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</si>
  <si>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</si>
  <si>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</si>
  <si>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</si>
  <si>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</si>
  <si>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</si>
  <si>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</si>
  <si>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</si>
  <si>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</si>
  <si>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</si>
  <si>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</si>
  <si>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</si>
  <si>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</si>
  <si>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</si>
  <si>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</si>
  <si>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</si>
  <si>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</si>
  <si>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</si>
  <si>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</si>
  <si>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</si>
  <si>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</si>
  <si>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</si>
  <si>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</si>
  <si>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</si>
  <si>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</si>
  <si>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</si>
  <si>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</si>
  <si>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</si>
  <si>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</si>
  <si>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</si>
  <si>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</si>
  <si>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</si>
  <si>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</si>
  <si>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</si>
  <si>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</si>
  <si>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</si>
  <si>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</si>
  <si>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</si>
  <si>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</si>
  <si>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</si>
  <si>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</si>
  <si>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</si>
  <si>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</si>
  <si>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</si>
  <si>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</si>
  <si>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</si>
  <si>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</si>
  <si>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</si>
  <si>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</si>
  <si>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</si>
  <si>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</si>
  <si>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</si>
  <si>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</si>
  <si>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</si>
  <si>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</si>
  <si>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</si>
  <si>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</si>
  <si>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</si>
  <si>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</si>
  <si>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</si>
  <si>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</si>
  <si>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</si>
  <si>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</si>
  <si>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</si>
  <si>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</si>
  <si>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</si>
  <si>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</si>
  <si>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</si>
  <si>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</si>
  <si>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</si>
  <si>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</si>
  <si>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</si>
  <si>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</si>
  <si>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</si>
  <si>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</si>
  <si>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</si>
  <si>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</si>
  <si>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</si>
  <si>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</si>
  <si>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</si>
  <si>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</si>
  <si>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</si>
  <si>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</si>
  <si>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</si>
  <si>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</si>
  <si>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</si>
  <si>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</si>
  <si>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</si>
  <si>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</si>
  <si>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</si>
  <si>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</si>
  <si>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</si>
  <si>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</si>
  <si>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</si>
  <si>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</si>
  <si>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</si>
  <si>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</si>
  <si>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</si>
  <si>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</si>
  <si>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</si>
  <si>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</si>
  <si>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</si>
  <si>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</si>
  <si>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</si>
  <si>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</si>
  <si>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</si>
  <si>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</si>
  <si>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</si>
  <si>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</si>
  <si>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</si>
  <si>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</si>
  <si>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</si>
  <si>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</si>
  <si>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</si>
  <si>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</si>
  <si>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</si>
  <si>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</si>
  <si>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</si>
  <si>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</si>
  <si>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</si>
  <si>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</si>
  <si>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</si>
  <si>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</si>
  <si>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</si>
  <si>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</si>
  <si>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</si>
  <si>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</si>
  <si>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</si>
  <si>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</si>
  <si>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</si>
  <si>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</si>
  <si>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</si>
  <si>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</si>
  <si>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</si>
  <si>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</si>
  <si>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</si>
  <si>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</si>
  <si>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</si>
  <si>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</si>
  <si>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</si>
  <si>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</si>
  <si>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</si>
  <si>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</si>
  <si>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</si>
  <si>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</si>
  <si>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</si>
  <si>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</si>
  <si>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</si>
  <si>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</si>
  <si>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</si>
  <si>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</si>
  <si>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</si>
  <si>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</si>
  <si>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</si>
  <si>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</si>
  <si>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</si>
  <si>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</si>
  <si>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</si>
  <si>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</si>
  <si>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</si>
  <si>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</si>
  <si>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</si>
  <si>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</si>
  <si>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</si>
  <si>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</si>
  <si>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</si>
  <si>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</si>
  <si>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</si>
  <si>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</si>
  <si>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</si>
  <si>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</si>
  <si>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</si>
  <si>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</si>
  <si>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</si>
  <si>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</si>
  <si>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</si>
  <si>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</si>
  <si>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</si>
  <si>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</si>
  <si>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</si>
  <si>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</si>
  <si>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</si>
  <si>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</si>
  <si>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</si>
  <si>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</si>
  <si>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</si>
  <si>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</si>
  <si>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</si>
  <si>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</si>
  <si>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</si>
  <si>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</si>
  <si>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</si>
  <si>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</si>
  <si>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</si>
  <si>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</si>
  <si>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</si>
  <si>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</si>
  <si>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</si>
  <si>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</si>
  <si>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</si>
  <si>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</si>
  <si>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</si>
  <si>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</si>
  <si>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</si>
  <si>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</si>
  <si>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</si>
  <si>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</si>
  <si>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</si>
  <si>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</si>
  <si>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</si>
  <si>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</si>
  <si>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</si>
  <si>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</si>
  <si>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</si>
  <si>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</si>
  <si>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</si>
  <si>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</si>
  <si>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</si>
  <si>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</si>
  <si>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</si>
  <si>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</si>
  <si>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</si>
  <si>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</si>
  <si>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</si>
  <si>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</si>
  <si>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</si>
  <si>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</si>
  <si>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</si>
  <si>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</si>
  <si>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</si>
  <si>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</si>
  <si>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</si>
  <si>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</si>
  <si>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</si>
  <si>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</si>
  <si>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</si>
  <si>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</si>
  <si>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</si>
  <si>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</si>
  <si>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</si>
  <si>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</si>
  <si>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</si>
  <si>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</si>
  <si>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</si>
  <si>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</si>
  <si>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</si>
  <si>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</si>
  <si>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</si>
  <si>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</si>
  <si>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</si>
  <si>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</si>
  <si>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</si>
  <si>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</si>
  <si>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</si>
  <si>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</si>
  <si>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</si>
  <si>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</si>
  <si>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</si>
  <si>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</si>
  <si>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</si>
  <si>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</si>
  <si>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</si>
  <si>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</si>
  <si>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</si>
  <si>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</si>
  <si>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</si>
  <si>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</si>
  <si>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</si>
  <si>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</si>
  <si>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</si>
  <si>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</si>
  <si>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</si>
  <si>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</si>
  <si>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</si>
  <si>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</si>
  <si>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</si>
  <si>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</si>
  <si>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</si>
  <si>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</si>
  <si>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</si>
  <si>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</si>
  <si>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</si>
  <si>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</si>
  <si>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</si>
  <si>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</si>
  <si>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</si>
  <si>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</si>
  <si>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</si>
  <si>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</si>
  <si>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</si>
  <si>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</si>
  <si>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</si>
  <si>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</si>
  <si>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</si>
  <si>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</si>
  <si>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</si>
  <si>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</si>
  <si>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</si>
  <si>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</si>
  <si>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</si>
  <si>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</si>
  <si>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</si>
  <si>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</si>
  <si>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</si>
  <si>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</si>
  <si>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</si>
  <si>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</si>
  <si>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</si>
  <si>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</si>
  <si>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</si>
  <si>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</si>
  <si>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</si>
  <si>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</si>
  <si>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</si>
  <si>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</si>
  <si>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</si>
  <si>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</si>
  <si>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</si>
  <si>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</si>
  <si>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</si>
  <si>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</si>
  <si>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</si>
  <si>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</si>
  <si>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</si>
  <si>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</si>
  <si>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</si>
  <si>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</si>
  <si>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</si>
  <si>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</si>
  <si>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</si>
  <si>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</si>
  <si>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</si>
  <si>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</si>
  <si>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</si>
  <si>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</si>
  <si>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</si>
  <si>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</si>
  <si>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</si>
  <si>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</si>
  <si>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</si>
  <si>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</si>
  <si>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</si>
  <si>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</si>
  <si>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</si>
  <si>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</si>
  <si>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</si>
  <si>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</si>
  <si>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</si>
  <si>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</si>
  <si>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</si>
  <si>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</si>
  <si>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</si>
  <si>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</si>
  <si>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</si>
  <si>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</si>
  <si>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</si>
  <si>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</si>
  <si>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</si>
  <si>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</si>
  <si>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</si>
  <si>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</si>
  <si>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</si>
  <si>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</si>
  <si>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</si>
  <si>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</si>
  <si>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</si>
  <si>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</si>
  <si>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</si>
  <si>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</si>
  <si>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</si>
  <si>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</si>
  <si>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</si>
  <si>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</si>
  <si>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</si>
  <si>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</si>
  <si>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</si>
  <si>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</si>
  <si>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</si>
  <si>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</si>
  <si>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</si>
  <si>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</si>
  <si>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</si>
  <si>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</si>
  <si>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</si>
  <si>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</si>
  <si>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</si>
  <si>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</si>
  <si>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</si>
  <si>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</si>
  <si>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</si>
  <si>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</si>
  <si>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</si>
  <si>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</si>
  <si>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</si>
  <si>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</si>
  <si>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</si>
  <si>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</si>
  <si>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</si>
  <si>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</si>
  <si>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</si>
  <si>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</si>
  <si>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</si>
  <si>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</si>
  <si>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</si>
  <si>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</si>
  <si>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</si>
  <si>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</si>
  <si>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</si>
  <si>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</si>
  <si>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</si>
  <si>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</si>
  <si>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</si>
  <si>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</si>
  <si>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</si>
  <si>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</si>
  <si>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</si>
  <si>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</si>
  <si>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</si>
  <si>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</si>
  <si>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</si>
  <si>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</si>
  <si>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</si>
  <si>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</si>
  <si>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</si>
  <si>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</si>
  <si>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</si>
  <si>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</si>
  <si>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</si>
  <si>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</si>
  <si>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</si>
  <si>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</si>
  <si>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</si>
  <si>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</si>
  <si>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</si>
  <si>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</si>
  <si>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</si>
  <si>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</si>
  <si>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</si>
  <si>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</si>
  <si>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</si>
  <si>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</si>
  <si>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</si>
  <si>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</si>
  <si>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</si>
  <si>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</si>
  <si>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</si>
  <si>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</si>
  <si>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</si>
  <si>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</si>
  <si>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</si>
  <si>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</si>
  <si>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</si>
  <si>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</si>
  <si>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</si>
  <si>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</si>
  <si>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</si>
  <si>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</si>
  <si>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</si>
  <si>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</si>
  <si>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</si>
  <si>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</si>
  <si>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</si>
  <si>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</si>
  <si>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</si>
  <si>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</si>
  <si>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</si>
  <si>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</si>
  <si>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</si>
  <si>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</si>
  <si>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</si>
  <si>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</si>
  <si>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</si>
  <si>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</si>
  <si>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</si>
  <si>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</si>
  <si>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</si>
  <si>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</si>
  <si>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</si>
  <si>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</si>
  <si>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</si>
  <si>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</si>
  <si>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</si>
  <si>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</si>
  <si>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</si>
  <si>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</si>
  <si>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</si>
  <si>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</si>
  <si>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</si>
  <si>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</si>
  <si>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</si>
  <si>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</si>
  <si>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</si>
  <si>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</si>
  <si>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</si>
  <si>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</si>
  <si>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</si>
  <si>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</si>
  <si>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</si>
  <si>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</si>
  <si>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</si>
  <si>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</si>
  <si>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</si>
  <si>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</si>
  <si>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</si>
  <si>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</si>
  <si>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</si>
  <si>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</si>
  <si>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</si>
  <si>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</si>
  <si>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</si>
  <si>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</si>
  <si>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</si>
  <si>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</si>
  <si>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</si>
  <si>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</si>
  <si>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</si>
  <si>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</si>
  <si>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</si>
  <si>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</si>
  <si>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</si>
  <si>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</si>
  <si>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</si>
  <si>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</si>
  <si>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</si>
  <si>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</si>
  <si>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</si>
  <si>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</si>
  <si>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</si>
  <si>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</si>
  <si>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</si>
  <si>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</si>
  <si>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</si>
  <si>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</si>
  <si>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</si>
  <si>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</si>
  <si>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</si>
  <si>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</si>
  <si>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</si>
  <si>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</si>
  <si>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</si>
  <si>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</si>
  <si>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</si>
  <si>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</si>
  <si>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</si>
  <si>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</si>
  <si>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</si>
  <si>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</si>
  <si>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</si>
  <si>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</si>
  <si>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</si>
  <si>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</si>
  <si>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</si>
  <si>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</si>
  <si>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</si>
  <si>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</si>
  <si>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</si>
  <si>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</si>
  <si>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</si>
  <si>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</si>
  <si>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</si>
  <si>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</si>
  <si>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</si>
  <si>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</si>
  <si>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</si>
  <si>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</si>
  <si>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</si>
  <si>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</si>
  <si>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</si>
  <si>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</si>
  <si>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</si>
  <si>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</si>
  <si>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</si>
  <si>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</si>
  <si>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</si>
  <si>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</si>
  <si>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</si>
  <si>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</si>
  <si>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</si>
  <si>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</si>
  <si>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</si>
  <si>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</si>
  <si>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</si>
  <si>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</si>
  <si>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</si>
  <si>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</si>
  <si>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</si>
  <si>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</si>
  <si>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</si>
  <si>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</si>
  <si>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</si>
  <si>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</si>
  <si>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</si>
  <si>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</si>
  <si>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</si>
  <si>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</si>
  <si>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</si>
  <si>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</si>
  <si>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</si>
  <si>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</si>
  <si>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</si>
  <si>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</si>
  <si>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</si>
  <si>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</si>
  <si>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</si>
  <si>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</si>
  <si>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</si>
  <si>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</si>
  <si>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</si>
  <si>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</si>
  <si>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</si>
  <si>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</si>
  <si>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</si>
  <si>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</si>
  <si>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</si>
  <si>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</si>
  <si>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</si>
  <si>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</si>
  <si>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</si>
  <si>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</si>
  <si>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</si>
  <si>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</si>
  <si>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</si>
  <si>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</si>
  <si>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</si>
  <si>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</si>
  <si>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</si>
  <si>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</si>
  <si>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</si>
  <si>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</si>
  <si>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</si>
  <si>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</si>
  <si>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</si>
  <si>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</si>
  <si>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</si>
  <si>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</si>
  <si>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</si>
  <si>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</si>
  <si>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</si>
  <si>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</si>
  <si>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</si>
  <si>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</si>
  <si>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</si>
  <si>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</si>
  <si>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</si>
  <si>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</si>
  <si>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</si>
  <si>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</si>
  <si>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</si>
  <si>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</si>
  <si>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</si>
  <si>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</si>
  <si>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</si>
  <si>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</si>
  <si>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</si>
  <si>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</si>
  <si>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</si>
  <si>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</si>
  <si>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</si>
  <si>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</si>
  <si>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</si>
  <si>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</si>
  <si>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</si>
  <si>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</si>
  <si>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</si>
  <si>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</si>
  <si>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</si>
  <si>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</si>
  <si>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</si>
  <si>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</si>
  <si>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</si>
  <si>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</si>
  <si>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</si>
  <si>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</si>
  <si>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</si>
  <si>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</si>
  <si>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</si>
  <si>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</si>
  <si>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</si>
  <si>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</si>
  <si>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</si>
  <si>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</si>
  <si>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</si>
  <si>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</si>
  <si>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</si>
  <si>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</si>
  <si>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</si>
  <si>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</si>
  <si>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</si>
  <si>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</si>
  <si>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</si>
  <si>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</si>
  <si>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</si>
  <si>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</si>
  <si>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</si>
  <si>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</si>
  <si>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</si>
  <si>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</si>
  <si>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</si>
  <si>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</si>
  <si>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</si>
  <si>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</si>
  <si>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</si>
  <si>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</si>
  <si>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</si>
  <si>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</si>
  <si>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</si>
  <si>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</si>
  <si>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</si>
  <si>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</si>
  <si>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</si>
  <si>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</si>
  <si>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</si>
  <si>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</si>
  <si>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</si>
  <si>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</si>
  <si>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</si>
  <si>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</si>
  <si>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</si>
  <si>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</si>
  <si>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</si>
  <si>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</si>
  <si>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</si>
  <si>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</si>
  <si>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</si>
  <si>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</si>
  <si>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</si>
  <si>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</si>
  <si>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</si>
  <si>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</si>
  <si>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</si>
  <si>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</si>
  <si>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</si>
  <si>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</si>
  <si>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</si>
  <si>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</si>
  <si>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</si>
  <si>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</si>
  <si>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</si>
  <si>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</si>
  <si>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</si>
  <si>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</si>
  <si>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</si>
  <si>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</si>
  <si>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</si>
  <si>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</si>
  <si>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</si>
  <si>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</si>
  <si>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</si>
  <si>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</si>
  <si>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</si>
  <si>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</si>
  <si>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</si>
  <si>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</si>
  <si>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</si>
  <si>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</si>
  <si>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</si>
  <si>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</si>
  <si>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</si>
  <si>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</si>
  <si>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</si>
  <si>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</si>
  <si>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</si>
  <si>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</si>
  <si>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</si>
  <si>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</si>
  <si>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</si>
  <si>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</si>
  <si>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</si>
  <si>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</si>
  <si>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</si>
  <si>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</si>
  <si>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</si>
  <si>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</si>
  <si>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</si>
  <si>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</si>
  <si>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</si>
  <si>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</si>
  <si>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</si>
  <si>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</si>
  <si>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</si>
  <si>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</si>
  <si>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</si>
  <si>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</si>
  <si>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</si>
  <si>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</si>
  <si>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</si>
  <si>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</si>
  <si>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</si>
  <si>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</si>
  <si>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</si>
  <si>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</si>
  <si>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</si>
  <si>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</si>
  <si>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</si>
  <si>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</si>
  <si>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</si>
  <si>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</si>
  <si>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</si>
  <si>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</si>
  <si>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</si>
  <si>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</si>
  <si>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</si>
  <si>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</si>
  <si>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</si>
  <si>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</si>
  <si>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</si>
  <si>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</si>
  <si>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</si>
  <si>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</si>
  <si>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</si>
  <si>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</si>
  <si>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</si>
  <si>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</si>
  <si>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</si>
  <si>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</si>
  <si>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</si>
  <si>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</si>
  <si>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</si>
  <si>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</si>
  <si>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</si>
  <si>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</si>
  <si>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</si>
  <si>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</si>
  <si>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</si>
  <si>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</si>
  <si>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</si>
  <si>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</si>
  <si>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</si>
  <si>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</si>
  <si>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</si>
  <si>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</si>
  <si>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</si>
  <si>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</si>
  <si>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</si>
  <si>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</si>
  <si>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</si>
  <si>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</si>
  <si>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</si>
  <si>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</si>
  <si>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</si>
  <si>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</si>
  <si>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</si>
  <si>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</si>
  <si>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</si>
  <si>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</si>
  <si>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</si>
  <si>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</si>
  <si>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</si>
  <si>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</si>
  <si>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</si>
  <si>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</si>
  <si>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</si>
  <si>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</si>
  <si>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</si>
  <si>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</si>
  <si>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</si>
  <si>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</si>
  <si>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</si>
  <si>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</si>
  <si>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</si>
  <si>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</si>
  <si>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</si>
  <si>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</si>
  <si>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</si>
  <si>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</si>
  <si>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</si>
  <si>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</si>
  <si>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</si>
  <si>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</si>
  <si>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</si>
  <si>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</si>
  <si>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</si>
  <si>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</si>
  <si>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</si>
  <si>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</si>
  <si>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</si>
  <si>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</si>
  <si>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</si>
  <si>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</si>
  <si>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</si>
  <si>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</si>
  <si>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</si>
  <si>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</si>
  <si>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</si>
  <si>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</si>
  <si>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</si>
  <si>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</si>
  <si>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</si>
  <si>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</si>
  <si>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</si>
  <si>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</si>
  <si>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</si>
  <si>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</si>
  <si>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</si>
  <si>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</si>
  <si>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</si>
  <si>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</si>
  <si>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</si>
  <si>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</si>
  <si>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</si>
  <si>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</si>
  <si>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</si>
  <si>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</si>
  <si>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</si>
  <si>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</si>
  <si>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</si>
  <si>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</si>
  <si>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</si>
  <si>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</si>
  <si>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</si>
  <si>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</si>
  <si>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</si>
  <si>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</si>
  <si>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</si>
  <si>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</si>
  <si>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</si>
  <si>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</si>
  <si>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</si>
  <si>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</si>
  <si>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</si>
  <si>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</si>
  <si>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</si>
  <si>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</si>
  <si>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</si>
  <si>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</si>
  <si>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</si>
  <si>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</si>
  <si>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</si>
  <si>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</si>
  <si>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</si>
  <si>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</si>
  <si>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</si>
  <si>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</si>
  <si>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</si>
  <si>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</si>
  <si>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</si>
  <si>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</si>
  <si>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</si>
  <si>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</si>
  <si>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</si>
  <si>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</si>
  <si>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</si>
  <si>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</si>
  <si>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</si>
  <si>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</si>
  <si>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</si>
  <si>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</si>
  <si>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</si>
  <si>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</si>
  <si>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</si>
  <si>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</si>
  <si>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</si>
  <si>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</si>
  <si>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</si>
  <si>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</si>
  <si>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</si>
  <si>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</si>
  <si>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</si>
  <si>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</si>
  <si>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</si>
  <si>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</si>
  <si>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</si>
  <si>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</si>
  <si>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</si>
  <si>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</si>
  <si>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</si>
  <si>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</si>
  <si>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</si>
  <si>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</si>
  <si>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</si>
  <si>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</si>
  <si>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</si>
  <si>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</si>
  <si>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</si>
  <si>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</si>
  <si>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</si>
  <si>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</si>
  <si>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</si>
  <si>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</si>
  <si>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</si>
  <si>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</si>
  <si>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</si>
  <si>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</si>
  <si>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</si>
  <si>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</si>
  <si>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</si>
  <si>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</si>
  <si>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</si>
  <si>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</si>
  <si>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</si>
  <si>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</si>
  <si>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</si>
  <si>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</si>
  <si>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</si>
  <si>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</si>
  <si>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</si>
  <si>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</si>
  <si>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</si>
  <si>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</si>
  <si>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</si>
  <si>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</si>
  <si>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</si>
  <si>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</si>
  <si>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</si>
  <si>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</si>
  <si>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</si>
  <si>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</si>
  <si>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</si>
  <si>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</si>
  <si>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</si>
  <si>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</si>
  <si>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</si>
  <si>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</si>
  <si>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</si>
  <si>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</si>
  <si>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</si>
  <si>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</si>
  <si>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</si>
  <si>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</si>
  <si>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</si>
  <si>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</si>
  <si>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</si>
  <si>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</si>
  <si>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</si>
  <si>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</si>
  <si>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</si>
  <si>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</si>
  <si>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</si>
  <si>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</si>
  <si>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</si>
  <si>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</si>
  <si>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</si>
  <si>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</si>
  <si>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</si>
  <si>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</si>
  <si>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</si>
  <si>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</si>
  <si>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</si>
  <si>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</si>
  <si>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</si>
  <si>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</si>
  <si>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</si>
  <si>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</si>
  <si>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</si>
  <si>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</si>
  <si>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</si>
  <si>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</si>
  <si>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</si>
  <si>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</si>
  <si>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</si>
  <si>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</si>
  <si>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</si>
  <si>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</si>
  <si>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</si>
  <si>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</si>
  <si>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</si>
  <si>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</si>
  <si>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</si>
  <si>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</si>
  <si>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</si>
  <si>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</si>
  <si>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</si>
  <si>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</si>
  <si>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</si>
  <si>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</si>
  <si>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</si>
  <si>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</si>
  <si>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</si>
  <si>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</si>
  <si>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</si>
  <si>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</si>
  <si>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</si>
  <si>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</si>
  <si>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</si>
  <si>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</si>
  <si>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</si>
  <si>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</si>
  <si>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</si>
  <si>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</si>
  <si>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</si>
  <si>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</si>
  <si>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</si>
  <si>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</si>
  <si>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</si>
  <si>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</si>
  <si>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</si>
  <si>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</si>
  <si>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</si>
  <si>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</si>
  <si>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</si>
  <si>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</si>
  <si>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</si>
  <si>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</si>
  <si>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</si>
  <si>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</si>
  <si>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</si>
  <si>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</si>
  <si>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</si>
  <si>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</si>
  <si>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</si>
  <si>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</si>
  <si>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</si>
  <si>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</si>
  <si>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</si>
  <si>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</si>
  <si>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</si>
  <si>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</si>
  <si>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</si>
  <si>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</si>
  <si>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</si>
  <si>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</si>
  <si>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</si>
  <si>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</si>
  <si>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</si>
  <si>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</si>
  <si>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</si>
  <si>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</si>
  <si>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</si>
  <si>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</si>
  <si>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</si>
  <si>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</si>
  <si>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</si>
  <si>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</si>
  <si>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</si>
  <si>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</si>
  <si>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</si>
  <si>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</si>
  <si>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</si>
  <si>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</si>
  <si>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</si>
  <si>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</si>
  <si>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</si>
  <si>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</si>
  <si>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</si>
  <si>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</si>
  <si>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</si>
  <si>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</si>
  <si>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</si>
  <si>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</si>
  <si>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</si>
  <si>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</si>
  <si>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</si>
  <si>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</si>
  <si>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</si>
  <si>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</si>
  <si>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</si>
  <si>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</si>
  <si>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</si>
  <si>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</si>
  <si>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</si>
  <si>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</si>
  <si>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</si>
  <si>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</si>
  <si>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</si>
  <si>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</si>
  <si>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</si>
  <si>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</si>
  <si>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</si>
  <si>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</si>
  <si>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</si>
  <si>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</si>
  <si>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</si>
  <si>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</si>
  <si>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</si>
  <si>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</si>
  <si>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</si>
  <si>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</si>
  <si>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</si>
  <si>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</si>
  <si>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</si>
  <si>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</si>
  <si>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</si>
  <si>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</si>
  <si>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</si>
  <si>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</si>
  <si>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</si>
  <si>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</si>
  <si>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</si>
  <si>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</si>
  <si>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</si>
  <si>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</si>
  <si>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</si>
  <si>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</si>
  <si>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</si>
  <si>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</si>
  <si>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</si>
  <si>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</si>
  <si>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</si>
  <si>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</si>
  <si>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</si>
  <si>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</si>
  <si>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</si>
  <si>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</si>
  <si>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</si>
  <si>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</si>
  <si>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</si>
  <si>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</si>
  <si>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</si>
  <si>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</si>
  <si>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</si>
  <si>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</si>
  <si>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</si>
  <si>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</si>
  <si>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</si>
  <si>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</si>
  <si>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</si>
  <si>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</si>
  <si>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</si>
  <si>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</si>
  <si>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</si>
  <si>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</si>
  <si>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</si>
  <si>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</si>
  <si>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</si>
  <si>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</si>
  <si>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</si>
  <si>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</si>
  <si>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</si>
  <si>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</si>
  <si>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</si>
  <si>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</si>
  <si>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</si>
  <si>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</si>
  <si>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</si>
  <si>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</si>
  <si>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</si>
  <si>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</si>
  <si>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</si>
  <si>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</si>
  <si>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</si>
  <si>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</si>
  <si>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</si>
  <si>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</si>
  <si>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</si>
  <si>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</si>
  <si>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</si>
  <si>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</si>
  <si>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</si>
  <si>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</si>
  <si>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</si>
  <si>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</si>
  <si>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</si>
  <si>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</si>
  <si>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</si>
  <si>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</si>
  <si>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</si>
  <si>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</si>
  <si>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</si>
  <si>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</si>
  <si>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</si>
  <si>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</si>
  <si>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</si>
  <si>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</si>
  <si>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</si>
  <si>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</si>
  <si>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</si>
  <si>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</si>
  <si>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</si>
  <si>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</si>
  <si>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</si>
  <si>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</si>
  <si>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</si>
  <si>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</si>
  <si>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</si>
  <si>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</si>
  <si>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</si>
  <si>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</si>
  <si>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</si>
  <si>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</si>
  <si>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</si>
  <si>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</si>
  <si>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</si>
  <si>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</si>
  <si>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</si>
  <si>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</si>
  <si>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</si>
  <si>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</si>
  <si>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</si>
  <si>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</si>
  <si>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</si>
  <si>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</si>
  <si>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</si>
  <si>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</si>
  <si>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</si>
  <si>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</si>
  <si>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</si>
  <si>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</si>
  <si>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</si>
  <si>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</si>
  <si>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</si>
  <si>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</si>
  <si>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</si>
  <si>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</si>
  <si>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</si>
  <si>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</si>
  <si>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</si>
  <si>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</si>
  <si>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</si>
  <si>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</si>
  <si>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</si>
  <si>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</si>
  <si>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</si>
  <si>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</si>
  <si>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</si>
  <si>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</si>
  <si>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</si>
  <si>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</si>
  <si>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</si>
  <si>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</si>
  <si>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</si>
  <si>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</si>
  <si>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</si>
  <si>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</si>
  <si>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</si>
  <si>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</si>
  <si>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</si>
  <si>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</si>
  <si>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</si>
  <si>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</si>
  <si>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</si>
  <si>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</si>
  <si>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</si>
  <si>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</si>
  <si>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</si>
  <si>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</si>
  <si>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</si>
  <si>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</si>
  <si>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</si>
  <si>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</si>
  <si>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</si>
  <si>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</si>
  <si>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</si>
  <si>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</si>
  <si>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</si>
  <si>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</si>
  <si>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</si>
  <si>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</si>
  <si>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</si>
  <si>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</si>
  <si>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</si>
  <si>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</si>
  <si>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</si>
  <si>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</si>
  <si>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</si>
  <si>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</si>
  <si>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</si>
  <si>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</si>
  <si>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</si>
  <si>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</si>
  <si>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</si>
  <si>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</si>
  <si>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</si>
  <si>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</si>
  <si>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</si>
  <si>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</si>
  <si>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</si>
  <si>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</si>
  <si>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</si>
  <si>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</si>
  <si>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</si>
  <si>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</si>
  <si>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</si>
  <si>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</si>
  <si>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</si>
  <si>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</si>
  <si>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</si>
  <si>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</si>
  <si>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</si>
  <si>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</si>
  <si>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</si>
  <si>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</si>
  <si>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</si>
  <si>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</si>
  <si>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</si>
  <si>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</si>
  <si>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</si>
  <si>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</si>
  <si>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</si>
  <si>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</si>
  <si>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</si>
  <si>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</si>
  <si>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</si>
  <si>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</si>
  <si>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</si>
  <si>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</si>
  <si>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</si>
  <si>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</si>
  <si>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</si>
  <si>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</si>
  <si>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</si>
  <si>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</si>
  <si>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</si>
  <si>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</si>
  <si>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</si>
  <si>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</si>
  <si>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</si>
  <si>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</si>
  <si>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</si>
  <si>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</si>
  <si>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</si>
  <si>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</si>
  <si>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</si>
  <si>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</si>
  <si>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</si>
  <si>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</si>
  <si>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</si>
  <si>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</si>
  <si>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</si>
  <si>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</si>
  <si>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</si>
  <si>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</si>
  <si>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</si>
  <si>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</si>
  <si>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</si>
  <si>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</si>
  <si>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</si>
  <si>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</si>
  <si>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</si>
  <si>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</si>
  <si>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</si>
  <si>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</si>
  <si>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</si>
  <si>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</si>
  <si>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</si>
  <si>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</si>
  <si>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</si>
  <si>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</si>
  <si>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</si>
  <si>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</si>
  <si>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</si>
  <si>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</si>
  <si>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</si>
  <si>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</si>
  <si>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</si>
  <si>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</si>
  <si>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</si>
  <si>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</si>
  <si>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</si>
  <si>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</si>
  <si>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</si>
  <si>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</si>
  <si>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</si>
  <si>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</si>
  <si>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</si>
  <si>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</si>
  <si>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</si>
  <si>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</si>
  <si>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</si>
  <si>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</si>
  <si>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</si>
  <si>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</si>
  <si>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</si>
  <si>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</si>
  <si>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</si>
  <si>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</si>
  <si>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</si>
  <si>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</si>
  <si>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</si>
  <si>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</si>
  <si>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</si>
  <si>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</si>
  <si>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</si>
  <si>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</si>
  <si>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</si>
  <si>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</si>
  <si>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</si>
  <si>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</si>
  <si>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</si>
  <si>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</si>
  <si>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</si>
  <si>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</si>
  <si>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</si>
  <si>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</si>
  <si>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</si>
  <si>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</si>
  <si>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</si>
  <si>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</si>
  <si>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</si>
  <si>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</si>
  <si>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</si>
  <si>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</si>
  <si>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</si>
  <si>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</si>
  <si>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</si>
  <si>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</si>
  <si>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</si>
  <si>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</si>
  <si>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</si>
  <si>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</si>
  <si>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</si>
  <si>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</si>
  <si>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</si>
  <si>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</si>
  <si>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</si>
  <si>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</si>
  <si>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</si>
  <si>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</si>
  <si>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</si>
  <si>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</si>
  <si>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</si>
  <si>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</si>
  <si>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</si>
  <si>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</si>
  <si>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</si>
  <si>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</si>
  <si>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</si>
  <si>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</si>
  <si>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</si>
  <si>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</si>
  <si>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</si>
  <si>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</si>
  <si>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</si>
  <si>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</si>
  <si>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</si>
  <si>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</si>
  <si>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</si>
  <si>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</si>
  <si>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</si>
  <si>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</si>
  <si>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</si>
  <si>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</si>
  <si>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</si>
  <si>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</si>
  <si>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</si>
  <si>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</si>
  <si>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</si>
  <si>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</si>
  <si>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</si>
  <si>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</si>
  <si>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</si>
  <si>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</si>
  <si>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</si>
  <si>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</si>
  <si>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</si>
  <si>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</si>
  <si>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</si>
  <si>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</si>
  <si>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</si>
  <si>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</si>
  <si>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</si>
  <si>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</si>
  <si>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</si>
  <si>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</si>
  <si>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</si>
  <si>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</si>
  <si>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</si>
  <si>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</si>
  <si>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</si>
  <si>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</si>
  <si>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</si>
  <si>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</si>
  <si>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</si>
  <si>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</si>
  <si>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</si>
  <si>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</si>
  <si>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</si>
  <si>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</si>
  <si>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</si>
  <si>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</si>
  <si>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</si>
  <si>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</si>
  <si>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</si>
  <si>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</si>
  <si>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</si>
  <si>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</si>
  <si>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</si>
  <si>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</si>
  <si>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</si>
  <si>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</si>
  <si>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</si>
  <si>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</si>
  <si>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</si>
  <si>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</si>
  <si>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</si>
  <si>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</si>
  <si>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</si>
  <si>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</si>
  <si>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</si>
  <si>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</si>
  <si>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</si>
  <si>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</si>
  <si>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</si>
  <si>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</si>
  <si>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</si>
  <si>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</si>
  <si>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</si>
  <si>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</si>
  <si>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</si>
  <si>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</si>
  <si>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</si>
  <si>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</si>
  <si>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</si>
  <si>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</si>
  <si>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</si>
  <si>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</si>
  <si>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</si>
  <si>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</si>
  <si>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</si>
  <si>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</si>
  <si>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</si>
  <si>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</si>
  <si>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</si>
  <si>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</si>
  <si>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</si>
  <si>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</si>
  <si>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</si>
  <si>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</si>
  <si>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</si>
  <si>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</si>
  <si>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</si>
  <si>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</si>
  <si>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</si>
  <si>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</si>
  <si>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</si>
  <si>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</si>
  <si>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</si>
  <si>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</si>
  <si>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</si>
  <si>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</si>
  <si>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</si>
  <si>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</si>
  <si>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</si>
  <si>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</si>
  <si>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</si>
  <si>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</si>
  <si>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</si>
  <si>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</si>
  <si>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</si>
  <si>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</si>
  <si>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</si>
  <si>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</si>
  <si>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</si>
  <si>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</si>
  <si>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</si>
  <si>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</si>
  <si>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</si>
  <si>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</si>
  <si>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</si>
  <si>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</si>
  <si>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</si>
  <si>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</si>
  <si>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</si>
  <si>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</si>
  <si>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</si>
  <si>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</si>
  <si>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</si>
  <si>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</si>
  <si>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</si>
  <si>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</si>
  <si>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</si>
  <si>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</si>
  <si>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</si>
  <si>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</si>
  <si>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</si>
  <si>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</si>
  <si>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</si>
  <si>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</si>
  <si>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</si>
  <si>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</si>
  <si>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</si>
  <si>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</si>
  <si>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</si>
  <si>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</si>
  <si>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</si>
  <si>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</si>
  <si>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</si>
  <si>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</si>
  <si>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</si>
  <si>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</si>
  <si>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</si>
  <si>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</si>
  <si>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</si>
  <si>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</si>
  <si>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</si>
  <si>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</si>
  <si>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</si>
  <si>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</si>
  <si>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</si>
  <si>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</si>
  <si>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</si>
  <si>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</si>
  <si>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</si>
  <si>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</si>
  <si>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</si>
  <si>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</si>
  <si>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</si>
  <si>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</si>
  <si>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</si>
  <si>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</si>
  <si>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</si>
  <si>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</si>
  <si>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</si>
  <si>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</si>
  <si>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</si>
  <si>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</si>
  <si>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</si>
  <si>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</si>
  <si>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</si>
  <si>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</si>
  <si>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</si>
  <si>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</si>
  <si>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</si>
  <si>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</si>
  <si>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</si>
  <si>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</si>
  <si>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</si>
  <si>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</si>
  <si>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</si>
  <si>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</si>
  <si>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</si>
  <si>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</si>
  <si>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</si>
  <si>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</si>
  <si>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</si>
  <si>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</si>
  <si>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</si>
  <si>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</si>
  <si>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</si>
  <si>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</si>
  <si>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</si>
  <si>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</si>
  <si>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</si>
  <si>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</si>
  <si>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</si>
  <si>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</si>
  <si>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</si>
  <si>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</si>
  <si>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</si>
  <si>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</si>
  <si>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</si>
  <si>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</si>
  <si>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</si>
  <si>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</si>
  <si>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</si>
  <si>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</si>
  <si>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</si>
  <si>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</si>
  <si>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</si>
  <si>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</si>
  <si>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</si>
  <si>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</si>
  <si>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</si>
  <si>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</si>
  <si>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</si>
  <si>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</si>
  <si>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</si>
  <si>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</si>
  <si>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</si>
  <si>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</si>
  <si>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</si>
  <si>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</si>
  <si>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</si>
  <si>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</si>
  <si>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</si>
  <si>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</si>
  <si>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</si>
  <si>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</si>
  <si>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</si>
  <si>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</si>
  <si>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</si>
  <si>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</si>
  <si>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</si>
  <si>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</si>
  <si>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</si>
  <si>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</si>
  <si>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</si>
  <si>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</si>
  <si>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</si>
  <si>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</si>
  <si>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</si>
  <si>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</si>
  <si>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</si>
  <si>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</si>
  <si>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</si>
  <si>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</si>
  <si>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</si>
  <si>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</si>
  <si>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</si>
  <si>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</si>
  <si>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</si>
  <si>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</si>
  <si>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</si>
  <si>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</si>
  <si>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</si>
  <si>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</si>
  <si>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</si>
  <si>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</si>
  <si>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</si>
  <si>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</si>
  <si>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</si>
  <si>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</si>
  <si>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</si>
  <si>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</si>
  <si>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</si>
  <si>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</si>
  <si>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</si>
  <si>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</si>
  <si>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</si>
  <si>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</si>
  <si>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</si>
  <si>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</si>
  <si>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</si>
  <si>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</si>
  <si>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</si>
  <si>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</si>
  <si>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</si>
  <si>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</si>
  <si>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</si>
  <si>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</si>
  <si>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</si>
  <si>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</si>
  <si>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</si>
  <si>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</si>
  <si>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</si>
  <si>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</si>
  <si>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</si>
  <si>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</si>
  <si>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</si>
  <si>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</si>
  <si>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</si>
  <si>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</si>
  <si>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</si>
  <si>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</si>
  <si>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</si>
  <si>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</si>
  <si>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</si>
  <si>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</si>
  <si>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</si>
  <si>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</si>
  <si>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</si>
  <si>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</si>
  <si>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</si>
  <si>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</si>
  <si>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</si>
  <si>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</si>
  <si>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</si>
  <si>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</si>
  <si>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</si>
  <si>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</si>
  <si>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</si>
  <si>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</si>
  <si>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</si>
  <si>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</si>
  <si>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</si>
  <si>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</si>
  <si>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</si>
  <si>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</si>
  <si>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</si>
  <si>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</si>
  <si>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</si>
  <si>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</si>
  <si>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</si>
  <si>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</si>
  <si>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</si>
  <si>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</si>
  <si>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</si>
  <si>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</si>
  <si>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</si>
  <si>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</si>
  <si>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</si>
  <si>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</si>
  <si>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</si>
  <si>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</si>
  <si>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</si>
  <si>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</si>
  <si>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</si>
  <si>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</si>
  <si>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</si>
  <si>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</si>
  <si>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</si>
  <si>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</si>
  <si>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</si>
  <si>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</si>
  <si>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</si>
  <si>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</si>
  <si>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</si>
  <si>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</si>
  <si>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</si>
  <si>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</si>
  <si>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</si>
  <si>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</si>
  <si>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</si>
  <si>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</si>
  <si>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</si>
  <si>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</si>
  <si>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</si>
  <si>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</si>
  <si>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</si>
  <si>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</si>
  <si>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</si>
  <si>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</si>
  <si>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</si>
  <si>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</si>
  <si>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</si>
  <si>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</si>
  <si>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</si>
  <si>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</si>
  <si>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</si>
  <si>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</si>
  <si>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</si>
  <si>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</si>
  <si>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</si>
  <si>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</si>
  <si>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</si>
  <si>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</si>
  <si>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</si>
  <si>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</si>
  <si>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</si>
  <si>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</si>
  <si>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</si>
  <si>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</si>
  <si>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</si>
  <si>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</si>
  <si>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</si>
  <si>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</si>
  <si>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</si>
  <si>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</si>
  <si>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</si>
  <si>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</si>
  <si>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</si>
  <si>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</si>
  <si>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</si>
  <si>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</si>
  <si>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</si>
  <si>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</si>
  <si>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</si>
  <si>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</si>
  <si>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</si>
  <si>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</si>
  <si>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</si>
  <si>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</si>
  <si>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</si>
  <si>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</si>
  <si>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</si>
  <si>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</si>
  <si>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</si>
  <si>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</si>
  <si>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</si>
  <si>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</si>
  <si>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</si>
  <si>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</si>
  <si>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</si>
  <si>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</si>
  <si>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</si>
  <si>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</si>
  <si>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</si>
  <si>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</si>
  <si>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</si>
  <si>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</si>
  <si>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</si>
  <si>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</si>
  <si>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</si>
  <si>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</si>
  <si>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</si>
  <si>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</si>
  <si>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</si>
  <si>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</si>
  <si>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</si>
  <si>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</si>
  <si>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</si>
  <si>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</si>
  <si>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</si>
  <si>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</si>
  <si>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</si>
  <si>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</si>
  <si>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</si>
  <si>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</si>
  <si>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</si>
  <si>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</si>
  <si>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</si>
  <si>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</si>
  <si>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</si>
  <si>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</si>
  <si>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</si>
  <si>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</si>
  <si>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</si>
  <si>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</si>
  <si>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</si>
  <si>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</si>
  <si>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</si>
  <si>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</si>
  <si>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</si>
  <si>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</si>
  <si>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</si>
  <si>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</si>
  <si>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</si>
  <si>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</si>
  <si>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</si>
  <si>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</si>
  <si>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</si>
  <si>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</si>
  <si>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</si>
  <si>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</si>
  <si>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</si>
  <si>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</si>
  <si>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</si>
  <si>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</si>
  <si>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</si>
  <si>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</si>
  <si>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</si>
  <si>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</si>
  <si>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</si>
  <si>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</si>
  <si>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</si>
  <si>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</si>
  <si>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</si>
  <si>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</si>
  <si>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</si>
  <si>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</si>
  <si>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</si>
  <si>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</si>
  <si>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</si>
  <si>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</si>
  <si>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</si>
  <si>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</si>
  <si>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</si>
  <si>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</si>
  <si>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</si>
  <si>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</si>
  <si>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</si>
  <si>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</si>
  <si>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</si>
  <si>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</si>
  <si>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</si>
  <si>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</si>
  <si>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</si>
  <si>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</si>
  <si>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</si>
  <si>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</si>
  <si>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</si>
  <si>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</si>
  <si>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</si>
  <si>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</si>
  <si>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</si>
  <si>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</si>
  <si>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</si>
  <si>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</si>
  <si>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</si>
  <si>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</si>
  <si>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</si>
  <si>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</si>
  <si>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</si>
  <si>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</si>
  <si>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</si>
  <si>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</si>
  <si>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</si>
  <si>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</si>
  <si>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</si>
  <si>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</si>
  <si>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</si>
  <si>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</si>
  <si>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</si>
  <si>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</si>
  <si>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</si>
  <si>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</si>
  <si>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</si>
  <si>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</si>
  <si>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</si>
  <si>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</si>
  <si>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</si>
  <si>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</si>
  <si>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</si>
  <si>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</si>
  <si>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</si>
  <si>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</si>
  <si>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</si>
  <si>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</si>
  <si>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</si>
  <si>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</si>
  <si>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</si>
  <si>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</si>
  <si>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</si>
  <si>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</si>
  <si>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</si>
  <si>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</si>
  <si>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</si>
  <si>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</si>
  <si>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</si>
  <si>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</si>
  <si>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</si>
  <si>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</si>
  <si>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</si>
  <si>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</si>
  <si>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</si>
  <si>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</si>
  <si>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</si>
  <si>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</si>
  <si>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</si>
  <si>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</si>
  <si>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</si>
  <si>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</si>
  <si>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</si>
  <si>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</si>
  <si>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</si>
  <si>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</si>
  <si>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</si>
  <si>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</si>
  <si>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</si>
  <si>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</si>
  <si>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</si>
  <si>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</si>
  <si>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</si>
  <si>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</si>
  <si>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</si>
  <si>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</si>
  <si>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</si>
  <si>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</si>
  <si>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</si>
  <si>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</si>
  <si>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</si>
  <si>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</si>
  <si>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</si>
  <si>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</si>
  <si>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</si>
  <si>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</si>
  <si>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</si>
  <si>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</si>
  <si>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</si>
  <si>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</si>
  <si>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</si>
  <si>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</si>
  <si>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</si>
  <si>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</si>
  <si>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</si>
  <si>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</si>
  <si>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</si>
  <si>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</si>
  <si>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</si>
  <si>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</si>
  <si>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</si>
  <si>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</si>
  <si>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</si>
  <si>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</si>
  <si>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</si>
  <si>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</si>
  <si>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</si>
  <si>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</si>
  <si>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</si>
  <si>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</si>
  <si>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</si>
  <si>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</si>
  <si>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</si>
  <si>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</si>
  <si>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</si>
  <si>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</si>
  <si>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</si>
  <si>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</si>
  <si>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</si>
  <si>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</si>
  <si>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</si>
  <si>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</si>
  <si>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</si>
  <si>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</si>
  <si>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</si>
  <si>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</si>
  <si>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</si>
  <si>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</si>
  <si>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</si>
  <si>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</si>
  <si>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</si>
  <si>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</si>
  <si>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</si>
  <si>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</si>
  <si>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</si>
  <si>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</si>
  <si>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</si>
  <si>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</si>
  <si>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</si>
  <si>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</si>
  <si>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</si>
  <si>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</si>
  <si>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</si>
  <si>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</si>
  <si>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</si>
  <si>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</si>
  <si>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</si>
  <si>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</si>
  <si>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</si>
  <si>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</si>
  <si>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</si>
  <si>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</si>
  <si>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</si>
  <si>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</si>
  <si>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</si>
  <si>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</si>
  <si>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</si>
  <si>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</si>
  <si>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</si>
  <si>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</si>
  <si>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</si>
  <si>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</si>
  <si>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</si>
  <si>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</si>
  <si>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</si>
  <si>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</si>
  <si>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</si>
  <si>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</si>
  <si>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</si>
  <si>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</si>
  <si>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</si>
  <si>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</si>
  <si>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</si>
  <si>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</si>
  <si>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</si>
  <si>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</si>
  <si>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</si>
  <si>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</si>
  <si>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</si>
  <si>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</si>
  <si>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</si>
  <si>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</si>
  <si>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</si>
  <si>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</si>
  <si>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</si>
  <si>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</si>
  <si>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</si>
  <si>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</si>
  <si>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</si>
  <si>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</si>
  <si>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</si>
  <si>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</si>
  <si>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</si>
  <si>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</si>
  <si>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</si>
  <si>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</si>
  <si>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</si>
  <si>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</si>
  <si>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</si>
  <si>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</si>
  <si>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</si>
  <si>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</si>
  <si>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</si>
  <si>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</si>
  <si>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</si>
  <si>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</si>
  <si>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</si>
  <si>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</si>
  <si>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</si>
  <si>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</si>
  <si>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</si>
  <si>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</si>
  <si>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</si>
  <si>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</si>
  <si>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</si>
  <si>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</si>
  <si>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</si>
  <si>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</si>
  <si>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</si>
  <si>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</si>
  <si>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</si>
  <si>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</si>
  <si>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</si>
  <si>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</si>
  <si>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</si>
  <si>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</si>
  <si>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</si>
  <si>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</si>
  <si>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</si>
  <si>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</si>
  <si>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</si>
  <si>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</si>
  <si>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</si>
  <si>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</si>
  <si>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</si>
  <si>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</si>
  <si>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</si>
  <si>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</si>
  <si>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</si>
  <si>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</si>
  <si>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</si>
  <si>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</si>
  <si>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</si>
  <si>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</si>
  <si>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</si>
  <si>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</si>
  <si>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</si>
  <si>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</si>
  <si>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</si>
  <si>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</si>
  <si>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</si>
  <si>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</si>
  <si>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</si>
  <si>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</si>
  <si>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</si>
  <si>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</si>
  <si>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</si>
  <si>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</si>
  <si>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</si>
  <si>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</si>
  <si>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</si>
  <si>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</si>
  <si>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</si>
  <si>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</si>
  <si>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</si>
  <si>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</si>
  <si>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</si>
  <si>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</si>
  <si>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</si>
  <si>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</si>
  <si>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</si>
  <si>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</si>
  <si>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</si>
  <si>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</si>
  <si>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</si>
  <si>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</si>
  <si>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</si>
  <si>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</si>
  <si>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</si>
  <si>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</si>
  <si>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</si>
  <si>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</si>
  <si>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</si>
  <si>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</si>
  <si>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</si>
  <si>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</si>
  <si>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</si>
  <si>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</si>
  <si>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</si>
  <si>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</si>
  <si>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</si>
  <si>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</si>
  <si>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</si>
  <si>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</si>
  <si>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</si>
  <si>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</si>
  <si>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</si>
  <si>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</si>
  <si>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</si>
  <si>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</si>
  <si>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</si>
  <si>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</si>
  <si>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</si>
  <si>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</si>
  <si>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</si>
  <si>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</si>
  <si>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</si>
  <si>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</si>
  <si>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</si>
  <si>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</si>
  <si>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</si>
  <si>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</si>
  <si>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</si>
  <si>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</si>
  <si>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</si>
  <si>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</si>
  <si>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</si>
  <si>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</si>
  <si>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</si>
  <si>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</si>
  <si>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</si>
  <si>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</si>
  <si>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</si>
  <si>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</si>
  <si>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</si>
  <si>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</si>
  <si>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</si>
  <si>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</si>
  <si>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</si>
  <si>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</si>
  <si>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</si>
  <si>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</si>
  <si>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</si>
  <si>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</si>
  <si>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</si>
  <si>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</si>
  <si>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</si>
  <si>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</si>
  <si>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</si>
  <si>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</si>
  <si>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</si>
  <si>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</si>
  <si>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</si>
  <si>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</si>
  <si>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</si>
  <si>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</si>
  <si>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</si>
  <si>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</si>
  <si>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</si>
  <si>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</si>
  <si>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</si>
  <si>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</si>
  <si>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</si>
  <si>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</si>
  <si>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</si>
  <si>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</si>
  <si>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</si>
  <si>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</si>
  <si>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</si>
  <si>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</si>
  <si>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</si>
  <si>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</si>
  <si>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</si>
  <si>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</si>
  <si>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</si>
  <si>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</si>
  <si>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</si>
  <si>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</si>
  <si>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</si>
  <si>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</si>
  <si>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</si>
  <si>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</si>
  <si>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</si>
  <si>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</si>
  <si>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</si>
  <si>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</si>
  <si>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</si>
  <si>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</si>
  <si>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</si>
  <si>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</si>
  <si>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</si>
  <si>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</si>
  <si>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</si>
  <si>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</si>
  <si>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</si>
  <si>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</si>
  <si>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</si>
  <si>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</si>
  <si>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</si>
  <si>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</si>
  <si>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</si>
  <si>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</si>
  <si>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</si>
  <si>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</si>
  <si>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</si>
  <si>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</si>
  <si>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</si>
  <si>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</si>
  <si>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</si>
  <si>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</si>
  <si>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</si>
  <si>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</si>
  <si>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</si>
  <si>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</si>
  <si>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</si>
  <si>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</si>
  <si>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</si>
  <si>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</si>
  <si>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</si>
  <si>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</si>
  <si>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</si>
  <si>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</si>
  <si>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</si>
  <si>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</si>
  <si>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</si>
  <si>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</si>
  <si>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</si>
  <si>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</si>
  <si>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</si>
  <si>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</si>
  <si>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</si>
  <si>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</si>
  <si>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</si>
  <si>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</si>
  <si>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</si>
  <si>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</si>
  <si>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</si>
  <si>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</si>
  <si>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</si>
  <si>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</si>
  <si>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</si>
  <si>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</si>
  <si>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</si>
  <si>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</si>
  <si>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</si>
  <si>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</si>
  <si>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</si>
  <si>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</si>
  <si>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</si>
  <si>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</si>
  <si>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</si>
  <si>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</si>
  <si>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</si>
  <si>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</si>
  <si>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</si>
  <si>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</si>
  <si>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</si>
  <si>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</si>
  <si>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</si>
  <si>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</si>
  <si>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</si>
  <si>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</si>
  <si>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</si>
  <si>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</si>
  <si>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</si>
  <si>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</si>
  <si>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</si>
  <si>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</si>
  <si>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</si>
  <si>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</si>
  <si>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</si>
  <si>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</si>
  <si>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</si>
  <si>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</si>
  <si>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</si>
  <si>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</si>
  <si>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</si>
  <si>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</si>
  <si>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</si>
  <si>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</si>
  <si>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</si>
  <si>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</si>
  <si>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</si>
  <si>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</si>
  <si>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</si>
  <si>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</si>
  <si>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</si>
  <si>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</si>
  <si>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</si>
  <si>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</si>
  <si>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</si>
  <si>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</si>
  <si>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</si>
  <si>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</si>
  <si>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</si>
  <si>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</si>
  <si>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</si>
  <si>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</si>
  <si>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</si>
  <si>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</si>
  <si>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</si>
  <si>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</si>
  <si>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</si>
  <si>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</si>
  <si>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</si>
  <si>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</si>
  <si>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</si>
  <si>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</si>
  <si>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</si>
  <si>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</si>
  <si>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</si>
  <si>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</si>
  <si>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</si>
  <si>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</si>
  <si>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</si>
  <si>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</si>
  <si>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</si>
  <si>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</si>
  <si>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</si>
  <si>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</si>
  <si>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</si>
  <si>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</si>
  <si>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</si>
  <si>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</si>
  <si>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</si>
  <si>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</si>
  <si>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</si>
  <si>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</si>
  <si>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</si>
  <si>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</si>
  <si>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</si>
  <si>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</si>
  <si>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</si>
  <si>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</si>
  <si>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</si>
  <si>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</si>
  <si>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</si>
  <si>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</si>
  <si>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</si>
  <si>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</si>
  <si>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</si>
  <si>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</si>
  <si>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</si>
  <si>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</si>
  <si>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</si>
  <si>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</si>
  <si>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</si>
  <si>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</si>
  <si>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</si>
  <si>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</si>
  <si>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</si>
  <si>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</si>
  <si>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</si>
  <si>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</si>
  <si>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</si>
  <si>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</si>
  <si>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</si>
  <si>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</si>
  <si>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</si>
  <si>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</si>
  <si>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</si>
  <si>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</si>
  <si>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</si>
  <si>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</si>
  <si>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</si>
  <si>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</si>
  <si>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</si>
  <si>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</si>
  <si>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</si>
  <si>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</si>
  <si>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</si>
  <si>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</si>
  <si>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</si>
  <si>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</si>
  <si>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</si>
  <si>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</si>
  <si>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</si>
  <si>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</si>
  <si>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</si>
  <si>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</si>
  <si>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</si>
  <si>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</si>
  <si>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</si>
  <si>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</si>
  <si>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</si>
  <si>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</si>
  <si>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</si>
  <si>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</si>
  <si>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</si>
  <si>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</si>
  <si>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</si>
  <si>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</si>
  <si>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</si>
  <si>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</si>
  <si>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</si>
  <si>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</si>
  <si>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</si>
  <si>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</si>
  <si>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</si>
  <si>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</si>
  <si>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</si>
  <si>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</si>
  <si>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</si>
  <si>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</si>
  <si>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</si>
  <si>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</si>
  <si>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</si>
  <si>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</si>
  <si>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</si>
  <si>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</si>
  <si>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</si>
  <si>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</si>
  <si>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</si>
  <si>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</si>
  <si>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</si>
  <si>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</si>
  <si>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</si>
  <si>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</si>
  <si>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</si>
  <si>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</si>
  <si>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</si>
  <si>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</si>
  <si>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</si>
  <si>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</si>
  <si>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</si>
  <si>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</si>
  <si>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</si>
  <si>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</si>
  <si>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</si>
  <si>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</si>
  <si>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</si>
  <si>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</si>
  <si>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</si>
  <si>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</si>
  <si>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</si>
  <si>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</si>
  <si>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</si>
  <si>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</si>
  <si>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</si>
  <si>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</si>
  <si>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</si>
  <si>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</si>
  <si>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</si>
  <si>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</si>
  <si>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</si>
  <si>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</si>
  <si>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</si>
  <si>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</si>
  <si>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</si>
  <si>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</si>
  <si>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</si>
  <si>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</si>
  <si>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</si>
  <si>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</si>
  <si>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</si>
  <si>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</si>
  <si>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</si>
  <si>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</si>
  <si>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</si>
  <si>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</si>
  <si>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</si>
  <si>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</si>
  <si>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</si>
  <si>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</si>
  <si>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</si>
  <si>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</si>
  <si>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</si>
  <si>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</si>
  <si>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</si>
  <si>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</si>
  <si>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</si>
  <si>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</si>
  <si>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</si>
  <si>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</si>
  <si>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</si>
  <si>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</si>
  <si>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</si>
  <si>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</si>
  <si>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</si>
  <si>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</si>
  <si>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</si>
  <si>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</si>
  <si>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</si>
  <si>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</si>
  <si>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</si>
  <si>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</si>
  <si>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</si>
  <si>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</si>
  <si>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</si>
  <si>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</si>
  <si>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</si>
  <si>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</si>
  <si>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</si>
  <si>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</si>
  <si>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</si>
  <si>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</si>
  <si>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</si>
  <si>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</si>
  <si>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</si>
  <si>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</si>
  <si>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</si>
  <si>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</si>
  <si>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</si>
  <si>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</si>
  <si>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</si>
  <si>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</si>
  <si>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</si>
  <si>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</si>
  <si>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</si>
  <si>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</si>
  <si>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</si>
  <si>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</si>
  <si>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</si>
  <si>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</si>
  <si>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</si>
  <si>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</si>
  <si>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</si>
  <si>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</si>
  <si>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</si>
  <si>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</si>
  <si>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</si>
  <si>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</si>
  <si>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</si>
  <si>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</si>
  <si>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</si>
  <si>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</si>
  <si>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</si>
  <si>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</si>
  <si>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</si>
  <si>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</si>
  <si>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</si>
  <si>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</si>
  <si>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</si>
  <si>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</si>
  <si>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</si>
  <si>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</si>
  <si>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</si>
  <si>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</si>
  <si>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</si>
  <si>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</si>
  <si>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</si>
  <si>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</si>
  <si>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</si>
  <si>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</si>
  <si>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</si>
  <si>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</si>
  <si>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</si>
  <si>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</si>
  <si>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</si>
  <si>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</si>
  <si>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</si>
  <si>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</si>
  <si>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</si>
  <si>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</si>
  <si>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</si>
  <si>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</si>
  <si>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</si>
  <si>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</si>
  <si>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</si>
  <si>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</si>
  <si>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</si>
  <si>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</si>
  <si>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</si>
  <si>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</si>
  <si>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</si>
  <si>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</si>
  <si>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</si>
  <si>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</si>
  <si>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</si>
  <si>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</si>
  <si>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</si>
  <si>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</si>
  <si>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</si>
  <si>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</si>
  <si>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</si>
  <si>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</si>
  <si>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</si>
  <si>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</si>
  <si>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</si>
  <si>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</si>
  <si>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</si>
  <si>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</si>
  <si>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</si>
  <si>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</si>
  <si>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</si>
  <si>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</si>
  <si>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</si>
  <si>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</si>
  <si>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</si>
  <si>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</si>
  <si>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</si>
  <si>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</si>
  <si>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</si>
  <si>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</si>
  <si>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</si>
  <si>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</si>
  <si>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</si>
  <si>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</si>
  <si>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</si>
  <si>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</si>
  <si>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</si>
  <si>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</si>
  <si>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</si>
  <si>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</si>
  <si>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</si>
  <si>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</si>
  <si>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</si>
  <si>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</si>
  <si>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</si>
  <si>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</si>
  <si>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</si>
  <si>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</si>
  <si>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</si>
  <si>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</si>
  <si>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</si>
  <si>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</si>
  <si>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</si>
  <si>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</si>
  <si>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</si>
  <si>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</si>
  <si>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</si>
  <si>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</si>
  <si>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</si>
  <si>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</si>
  <si>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</si>
  <si>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</si>
  <si>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</si>
  <si>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</si>
  <si>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</si>
  <si>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</si>
  <si>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</si>
  <si>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</si>
  <si>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</si>
  <si>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</si>
  <si>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</si>
  <si>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</si>
  <si>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</si>
  <si>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</si>
  <si>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</si>
  <si>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</si>
  <si>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</si>
  <si>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</si>
  <si>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</si>
  <si>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</si>
  <si>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</si>
  <si>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</si>
  <si>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</si>
  <si>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</si>
  <si>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</si>
  <si>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</si>
  <si>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</si>
  <si>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</si>
  <si>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</si>
  <si>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</si>
  <si>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</si>
  <si>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</si>
  <si>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</si>
  <si>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</si>
  <si>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</si>
  <si>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</si>
  <si>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</si>
  <si>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</si>
  <si>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</si>
  <si>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</si>
  <si>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</si>
  <si>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</si>
  <si>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</si>
  <si>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</si>
  <si>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</si>
  <si>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</si>
  <si>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</si>
  <si>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</si>
  <si>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</si>
  <si>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</si>
  <si>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</si>
  <si>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</si>
  <si>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</si>
  <si>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</si>
  <si>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</si>
  <si>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</si>
  <si>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</si>
  <si>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</si>
  <si>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</si>
  <si>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</si>
  <si>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</si>
  <si>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</si>
  <si>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</si>
  <si>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</si>
  <si>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</si>
  <si>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</si>
  <si>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</si>
  <si>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</si>
  <si>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</si>
  <si>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</si>
  <si>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</si>
  <si>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</si>
  <si>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</si>
  <si>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</si>
  <si>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</si>
  <si>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</si>
  <si>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</si>
  <si>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</si>
  <si>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</si>
  <si>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</si>
  <si>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</si>
  <si>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</si>
  <si>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</si>
  <si>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</si>
  <si>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</si>
  <si>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</si>
  <si>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</si>
  <si>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</si>
  <si>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</si>
  <si>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</si>
  <si>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</si>
  <si>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</si>
  <si>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</si>
  <si>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</si>
  <si>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</si>
  <si>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</si>
  <si>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</si>
  <si>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</si>
  <si>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</si>
  <si>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</si>
  <si>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</si>
  <si>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</si>
  <si>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</si>
  <si>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</si>
  <si>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</si>
  <si>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</si>
  <si>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</si>
  <si>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</si>
  <si>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</si>
  <si>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</si>
  <si>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</si>
  <si>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</si>
  <si>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</si>
  <si>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</si>
  <si>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</si>
  <si>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</si>
  <si>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</si>
  <si>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</si>
  <si>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</si>
  <si>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</si>
  <si>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</si>
  <si>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</si>
  <si>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</si>
  <si>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</si>
  <si>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</si>
  <si>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</si>
  <si>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</si>
  <si>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</si>
  <si>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</si>
  <si>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</si>
  <si>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</si>
  <si>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</si>
  <si>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</si>
  <si>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</si>
  <si>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</si>
  <si>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</si>
  <si>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</si>
  <si>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</si>
  <si>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</si>
  <si>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</si>
  <si>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</si>
  <si>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</si>
  <si>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</si>
  <si>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</si>
  <si>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</si>
  <si>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</si>
  <si>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</si>
  <si>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</si>
  <si>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</si>
  <si>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</si>
  <si>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</si>
  <si>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</si>
  <si>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</si>
  <si>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</si>
  <si>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</si>
  <si>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</si>
  <si>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</si>
  <si>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</si>
  <si>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</si>
  <si>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</si>
  <si>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</si>
  <si>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</si>
  <si>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</si>
  <si>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</si>
  <si>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</si>
  <si>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</si>
  <si>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</si>
  <si>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</si>
  <si>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</si>
  <si>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</si>
  <si>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</si>
  <si>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</si>
  <si>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</si>
  <si>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</si>
  <si>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</si>
  <si>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</si>
  <si>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</si>
  <si>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</si>
  <si>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</si>
  <si>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</si>
  <si>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</si>
  <si>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</si>
  <si>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</si>
  <si>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</si>
  <si>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</si>
  <si>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</si>
  <si>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</si>
  <si>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</si>
  <si>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</si>
  <si>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</si>
  <si>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</si>
  <si>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</si>
  <si>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</si>
  <si>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</si>
  <si>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</si>
  <si>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</si>
  <si>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</si>
  <si>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</si>
  <si>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</si>
  <si>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</si>
  <si>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</si>
  <si>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</si>
  <si>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</si>
  <si>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</si>
  <si>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</si>
  <si>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</si>
  <si>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</si>
  <si>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</si>
  <si>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</si>
  <si>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</si>
  <si>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</si>
  <si>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</si>
  <si>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</si>
  <si>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</si>
  <si>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</si>
  <si>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</si>
  <si>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</si>
  <si>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</si>
  <si>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</si>
  <si>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</si>
  <si>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</si>
  <si>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</si>
  <si>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</si>
  <si>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</si>
  <si>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</si>
  <si>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</si>
  <si>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</si>
  <si>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</si>
  <si>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</si>
  <si>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</si>
  <si>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</si>
  <si>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</si>
  <si>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</si>
  <si>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</si>
  <si>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</si>
  <si>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</si>
  <si>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</si>
  <si>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</si>
  <si>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</si>
  <si>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</si>
  <si>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</si>
  <si>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</si>
  <si>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</si>
  <si>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</si>
  <si>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</si>
  <si>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</si>
  <si>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</si>
  <si>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</si>
  <si>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</si>
  <si>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</si>
  <si>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</si>
  <si>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</si>
  <si>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</si>
  <si>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</si>
  <si>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</si>
  <si>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</si>
  <si>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</si>
  <si>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</si>
  <si>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</si>
  <si>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</si>
  <si>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</si>
  <si>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</si>
  <si>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</si>
  <si>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</si>
  <si>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</si>
  <si>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</si>
  <si>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</si>
  <si>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</si>
  <si>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</si>
  <si>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</si>
  <si>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</si>
  <si>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</si>
  <si>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</si>
  <si>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</si>
  <si>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</si>
  <si>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</si>
  <si>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</si>
  <si>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</si>
  <si>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</si>
  <si>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</si>
  <si>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</si>
  <si>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</si>
  <si>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</si>
  <si>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</si>
  <si>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</si>
  <si>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</si>
  <si>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</si>
  <si>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</si>
  <si>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</si>
  <si>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</si>
  <si>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</si>
  <si>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</si>
  <si>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</si>
  <si>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</si>
  <si>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</si>
  <si>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</si>
  <si>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</si>
  <si>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</si>
  <si>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</si>
  <si>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</si>
  <si>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</si>
  <si>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</si>
  <si>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</si>
  <si>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</si>
  <si>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</si>
  <si>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</si>
  <si>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</si>
  <si>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</si>
  <si>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</si>
  <si>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</si>
  <si>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</si>
  <si>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</si>
  <si>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</si>
  <si>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</si>
  <si>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</si>
  <si>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</si>
  <si>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</si>
  <si>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</si>
  <si>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</si>
  <si>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</si>
  <si>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</si>
  <si>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</si>
  <si>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</si>
  <si>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</si>
  <si>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</si>
  <si>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</si>
  <si>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</si>
  <si>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</si>
  <si>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</si>
  <si>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</si>
  <si>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</si>
  <si>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</si>
  <si>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</si>
  <si>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</si>
  <si>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</si>
  <si>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</si>
  <si>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</si>
  <si>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</si>
  <si>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</si>
  <si>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</si>
  <si>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</si>
  <si>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</si>
  <si>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</si>
  <si>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</si>
  <si>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</si>
  <si>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</si>
  <si>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</si>
  <si>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</si>
  <si>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</si>
  <si>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</si>
  <si>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</si>
  <si>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</si>
  <si>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</si>
  <si>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</si>
  <si>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</si>
  <si>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</si>
  <si>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</si>
  <si>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</si>
  <si>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</si>
  <si>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</si>
  <si>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</si>
  <si>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</si>
  <si>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</si>
  <si>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</si>
  <si>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</si>
  <si>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</si>
  <si>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</si>
  <si>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</si>
  <si>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</si>
  <si>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</si>
  <si>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</si>
  <si>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</si>
  <si>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</si>
  <si>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</si>
  <si>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</si>
  <si>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</si>
  <si>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</si>
  <si>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</si>
  <si>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</si>
  <si>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</si>
  <si>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</si>
  <si>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</si>
  <si>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</si>
  <si>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</si>
  <si>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</si>
  <si>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</si>
  <si>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</si>
  <si>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</si>
  <si>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</si>
  <si>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</si>
  <si>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</si>
  <si>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</si>
  <si>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</si>
  <si>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</si>
  <si>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</si>
  <si>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</si>
  <si>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</si>
  <si>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</si>
  <si>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</si>
  <si>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</si>
  <si>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</si>
  <si>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</si>
  <si>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</si>
  <si>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</si>
  <si>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</si>
  <si>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</si>
  <si>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</si>
  <si>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</si>
  <si>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</si>
  <si>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</si>
  <si>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</si>
  <si>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</si>
  <si>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</si>
  <si>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</si>
  <si>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</si>
  <si>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</si>
  <si>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</si>
  <si>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</si>
  <si>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</si>
  <si>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</si>
  <si>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</si>
  <si>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</si>
  <si>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</si>
  <si>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</si>
  <si>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</si>
  <si>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</si>
  <si>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</si>
  <si>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</si>
  <si>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</si>
  <si>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</si>
  <si>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</si>
  <si>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</si>
  <si>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</si>
  <si>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</si>
  <si>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</si>
  <si>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</si>
  <si>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</si>
  <si>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</si>
  <si>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</si>
  <si>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</si>
  <si>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</si>
  <si>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</si>
  <si>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</si>
  <si>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</si>
  <si>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</si>
  <si>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</si>
  <si>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</si>
  <si>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</si>
  <si>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</si>
  <si>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</si>
  <si>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</si>
  <si>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</si>
  <si>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</si>
  <si>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</si>
  <si>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</si>
  <si>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</si>
  <si>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</si>
  <si>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</si>
  <si>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</si>
  <si>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</si>
  <si>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</si>
  <si>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</si>
  <si>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</si>
  <si>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</si>
  <si>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</si>
  <si>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</si>
  <si>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</si>
  <si>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</si>
  <si>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</si>
  <si>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</si>
  <si>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</si>
  <si>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</si>
  <si>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</si>
  <si>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</si>
  <si>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</si>
  <si>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</si>
  <si>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</si>
  <si>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</si>
  <si>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</si>
  <si>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</si>
  <si>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</si>
  <si>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</si>
  <si>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</si>
  <si>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</si>
  <si>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</si>
  <si>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</si>
  <si>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</si>
  <si>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</si>
  <si>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</si>
  <si>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</si>
  <si>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</si>
  <si>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</si>
  <si>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</si>
  <si>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</si>
  <si>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</si>
  <si>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</si>
  <si>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</si>
  <si>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</si>
  <si>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</si>
  <si>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</si>
  <si>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</si>
  <si>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</si>
  <si>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</si>
  <si>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</si>
  <si>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</si>
  <si>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</si>
  <si>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</si>
  <si>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</si>
  <si>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</si>
  <si>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</si>
  <si>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</si>
  <si>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</si>
  <si>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</si>
  <si>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</si>
  <si>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</si>
  <si>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</si>
  <si>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</si>
  <si>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</si>
  <si>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</si>
  <si>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</si>
  <si>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</si>
  <si>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</si>
  <si>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</si>
  <si>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</si>
  <si>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</si>
  <si>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</si>
  <si>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</si>
  <si>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</si>
  <si>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</si>
  <si>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</si>
  <si>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</si>
  <si>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</si>
  <si>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</si>
  <si>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</si>
  <si>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</si>
  <si>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</si>
  <si>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</si>
  <si>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</si>
  <si>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</si>
  <si>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</si>
  <si>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</si>
  <si>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</si>
  <si>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</si>
  <si>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</si>
  <si>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</si>
  <si>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</si>
  <si>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</si>
  <si>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</si>
  <si>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</si>
  <si>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</si>
  <si>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</si>
  <si>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</si>
  <si>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</si>
  <si>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</si>
  <si>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</si>
  <si>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</si>
  <si>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</si>
  <si>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</si>
  <si>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</si>
  <si>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</si>
  <si>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</si>
  <si>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</si>
  <si>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</si>
  <si>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</si>
  <si>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</si>
  <si>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</si>
  <si>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</si>
  <si>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</si>
  <si>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</si>
  <si>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</si>
  <si>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</si>
  <si>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</si>
  <si>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</si>
  <si>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</si>
  <si>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</si>
  <si>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</si>
  <si>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</si>
  <si>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</si>
  <si>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</si>
  <si>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</si>
  <si>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</si>
  <si>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</si>
  <si>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</si>
  <si>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</si>
  <si>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</si>
  <si>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</si>
  <si>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</si>
  <si>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</si>
  <si>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</si>
  <si>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</si>
  <si>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</si>
  <si>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</si>
  <si>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</si>
  <si>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</si>
  <si>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</si>
  <si>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</si>
  <si>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</si>
  <si>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</si>
  <si>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</si>
  <si>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</si>
  <si>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</si>
  <si>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</si>
  <si>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</si>
  <si>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</si>
  <si>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</si>
  <si>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</si>
  <si>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</si>
  <si>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</si>
  <si>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</si>
  <si>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</si>
  <si>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</si>
  <si>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</si>
  <si>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</si>
  <si>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</si>
  <si>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</si>
  <si>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</si>
  <si>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</si>
  <si>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</si>
  <si>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</si>
  <si>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</si>
  <si>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</si>
  <si>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</si>
  <si>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</si>
  <si>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</si>
  <si>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</si>
  <si>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</si>
  <si>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</si>
  <si>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</si>
  <si>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</si>
  <si>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</si>
  <si>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</si>
  <si>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</si>
  <si>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</si>
  <si>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</si>
  <si>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</si>
  <si>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</si>
  <si>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</si>
  <si>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</si>
  <si>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</si>
  <si>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</si>
  <si>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</si>
  <si>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</si>
  <si>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</si>
  <si>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</si>
  <si>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</si>
  <si>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</si>
  <si>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</si>
  <si>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</si>
  <si>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</si>
  <si>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</si>
  <si>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</si>
  <si>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</si>
  <si>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</si>
  <si>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</si>
  <si>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</si>
  <si>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</si>
  <si>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</si>
  <si>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</si>
  <si>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</si>
  <si>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</si>
  <si>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</si>
  <si>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</si>
  <si>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</si>
  <si>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</si>
  <si>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</si>
  <si>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</si>
  <si>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</si>
  <si>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</si>
  <si>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</si>
  <si>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</si>
  <si>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</si>
  <si>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</si>
  <si>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</si>
  <si>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</si>
  <si>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</si>
  <si>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</si>
  <si>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</si>
  <si>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</si>
  <si>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</si>
  <si>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</si>
  <si>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</si>
  <si>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</si>
  <si>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</si>
  <si>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</si>
  <si>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</si>
  <si>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</si>
  <si>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</si>
  <si>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</si>
  <si>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</si>
  <si>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</si>
  <si>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</si>
  <si>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</si>
  <si>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</si>
  <si>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</si>
  <si>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</si>
  <si>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</si>
  <si>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</si>
  <si>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</si>
  <si>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</si>
  <si>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</si>
  <si>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</si>
  <si>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</si>
  <si>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</si>
  <si>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</si>
  <si>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</si>
  <si>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</si>
  <si>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</si>
  <si>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</si>
  <si>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</si>
  <si>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</si>
  <si>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</si>
  <si>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</si>
  <si>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</si>
  <si>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</si>
  <si>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</si>
  <si>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</si>
  <si>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</si>
  <si>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</si>
  <si>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</si>
  <si>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</si>
  <si>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</si>
  <si>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</si>
  <si>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</si>
  <si>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</si>
  <si>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</si>
  <si>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</si>
  <si>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</si>
  <si>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</si>
  <si>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</si>
  <si>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</si>
  <si>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</si>
  <si>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</si>
  <si>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</si>
  <si>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</si>
  <si>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</si>
  <si>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</si>
  <si>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</si>
  <si>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</si>
  <si>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</si>
  <si>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</si>
  <si>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</si>
  <si>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</si>
  <si>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</si>
  <si>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</si>
  <si>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</si>
  <si>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</si>
  <si>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</si>
  <si>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</si>
  <si>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</si>
  <si>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</si>
  <si>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</si>
  <si>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</si>
  <si>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</si>
  <si>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</si>
  <si>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</si>
  <si>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</si>
  <si>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</si>
  <si>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</si>
  <si>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</si>
  <si>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</si>
  <si>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</si>
  <si>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</si>
  <si>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</si>
  <si>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</si>
  <si>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</si>
  <si>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</si>
  <si>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</si>
  <si>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</si>
  <si>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</si>
  <si>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</si>
  <si>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</si>
  <si>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</si>
  <si>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</si>
  <si>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</si>
  <si>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</si>
  <si>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</si>
  <si>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</si>
  <si>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</si>
  <si>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</si>
  <si>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</si>
  <si>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</si>
  <si>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</si>
  <si>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</si>
  <si>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</si>
  <si>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</si>
  <si>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</si>
  <si>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</si>
  <si>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</si>
  <si>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</si>
  <si>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</si>
  <si>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</si>
  <si>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</si>
  <si>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</si>
  <si>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</si>
  <si>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</si>
  <si>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</si>
  <si>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</si>
  <si>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</si>
  <si>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</si>
  <si>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</si>
  <si>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</si>
  <si>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</si>
  <si>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</si>
  <si>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</si>
  <si>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</si>
  <si>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</si>
  <si>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</si>
  <si>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</si>
  <si>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</si>
  <si>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</si>
  <si>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</si>
  <si>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</si>
  <si>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</si>
  <si>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</si>
  <si>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</si>
  <si>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</si>
  <si>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</si>
  <si>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</si>
  <si>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</si>
  <si>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</si>
  <si>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</si>
  <si>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</si>
  <si>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</si>
  <si>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</si>
  <si>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</si>
  <si>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</si>
  <si>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</si>
  <si>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</si>
  <si>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</si>
  <si>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</si>
  <si>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</si>
  <si>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</si>
  <si>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</si>
  <si>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</si>
  <si>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</si>
  <si>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</si>
  <si>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</si>
  <si>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</si>
  <si>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</si>
  <si>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</si>
  <si>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</si>
  <si>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</si>
  <si>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</si>
  <si>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</si>
  <si>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</si>
  <si>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</si>
  <si>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</si>
  <si>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</si>
  <si>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</si>
  <si>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</si>
  <si>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</si>
  <si>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</si>
  <si>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</si>
  <si>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</si>
  <si>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</si>
  <si>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</si>
  <si>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</si>
  <si>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</si>
  <si>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</si>
  <si>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</si>
  <si>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</si>
  <si>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</si>
  <si>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</si>
  <si>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</si>
  <si>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</si>
  <si>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</si>
  <si>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</si>
  <si>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</si>
  <si>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</si>
  <si>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</si>
  <si>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</si>
  <si>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</si>
  <si>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</si>
  <si>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</si>
  <si>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</si>
  <si>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</si>
  <si>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</si>
  <si>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</si>
  <si>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</si>
  <si>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</si>
  <si>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</si>
  <si>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</si>
  <si>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</si>
  <si>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</si>
  <si>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</si>
  <si>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</si>
  <si>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</si>
  <si>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</si>
  <si>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</si>
  <si>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</si>
  <si>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</si>
  <si>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</si>
  <si>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</si>
  <si>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</si>
  <si>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</si>
  <si>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</si>
  <si>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</si>
  <si>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</si>
  <si>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</si>
  <si>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</si>
  <si>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</si>
  <si>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</si>
  <si>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</si>
  <si>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</si>
  <si>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</si>
  <si>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</si>
  <si>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</si>
  <si>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</si>
  <si>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</si>
  <si>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</si>
  <si>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</si>
  <si>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</si>
  <si>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</si>
  <si>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</si>
  <si>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</si>
  <si>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</si>
  <si>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</si>
  <si>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</si>
  <si>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</si>
  <si>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</si>
  <si>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</si>
  <si>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</si>
  <si>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</si>
  <si>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</si>
  <si>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</si>
  <si>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</si>
  <si>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</si>
  <si>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</si>
  <si>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</si>
  <si>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</si>
  <si>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</si>
  <si>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</si>
  <si>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</si>
  <si>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</si>
  <si>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</si>
  <si>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</si>
  <si>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</si>
  <si>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</si>
  <si>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</si>
  <si>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</si>
  <si>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</si>
  <si>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</si>
  <si>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</si>
  <si>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</si>
  <si>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</si>
  <si>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</si>
  <si>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</si>
  <si>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</si>
  <si>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</si>
  <si>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</si>
  <si>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</si>
  <si>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</si>
  <si>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</si>
  <si>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</si>
  <si>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</si>
  <si>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</si>
  <si>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</si>
  <si>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</si>
  <si>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</si>
  <si>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</si>
  <si>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</si>
  <si>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</si>
  <si>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</si>
  <si>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</si>
  <si>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</si>
  <si>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</si>
  <si>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</si>
  <si>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</si>
  <si>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</si>
  <si>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</si>
  <si>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</si>
  <si>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</si>
  <si>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</si>
  <si>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</si>
  <si>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</si>
  <si>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</si>
  <si>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</si>
  <si>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</si>
  <si>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</si>
  <si>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</si>
  <si>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</si>
  <si>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</si>
  <si>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</si>
  <si>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</si>
  <si>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</si>
  <si>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</si>
  <si>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</si>
  <si>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</si>
  <si>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</si>
  <si>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</si>
  <si>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</si>
  <si>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</si>
  <si>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</si>
  <si>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</si>
  <si>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</si>
  <si>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</si>
  <si>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</si>
  <si>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</si>
  <si>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</si>
  <si>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</si>
  <si>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</si>
  <si>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</si>
  <si>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</si>
  <si>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</si>
  <si>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</si>
  <si>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</si>
  <si>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</si>
  <si>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</si>
  <si>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</si>
  <si>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</si>
  <si>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</si>
  <si>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</si>
  <si>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</si>
  <si>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</si>
  <si>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</si>
  <si>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</si>
  <si>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</si>
  <si>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</si>
  <si>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</si>
  <si>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</si>
  <si>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</si>
  <si>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</si>
  <si>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</si>
  <si>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</si>
  <si>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</si>
  <si>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</si>
  <si>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</si>
  <si>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</si>
  <si>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</si>
  <si>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</si>
  <si>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</si>
  <si>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</si>
  <si>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</si>
  <si>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</si>
  <si>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</si>
  <si>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</si>
  <si>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</si>
  <si>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</si>
  <si>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</si>
  <si>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</si>
  <si>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</si>
  <si>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</si>
  <si>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</si>
  <si>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</si>
  <si>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</si>
  <si>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</si>
  <si>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</si>
  <si>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</si>
  <si>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</si>
  <si>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</si>
  <si>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</si>
  <si>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</si>
  <si>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</si>
  <si>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</si>
  <si>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</si>
  <si>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</si>
  <si>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</si>
  <si>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</si>
  <si>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</si>
  <si>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</si>
  <si>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</si>
  <si>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</si>
  <si>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</si>
  <si>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</si>
  <si>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</si>
  <si>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</si>
  <si>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</si>
  <si>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</si>
  <si>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</si>
  <si>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</si>
  <si>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</si>
  <si>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</si>
  <si>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</si>
  <si>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</si>
  <si>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</si>
  <si>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</si>
  <si>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</si>
  <si>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</si>
  <si>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</si>
  <si>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</si>
  <si>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</si>
  <si>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</si>
  <si>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</si>
  <si>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</si>
  <si>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</si>
  <si>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</si>
  <si>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</si>
  <si>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</si>
  <si>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</si>
  <si>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</si>
  <si>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</si>
  <si>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</si>
  <si>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</si>
  <si>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</si>
  <si>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</si>
  <si>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</si>
  <si>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</si>
  <si>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</si>
  <si>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</si>
  <si>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</si>
  <si>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</si>
  <si>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</si>
  <si>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</si>
  <si>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</si>
  <si>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</si>
  <si>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</si>
  <si>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</si>
  <si>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</si>
  <si>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</si>
  <si>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</si>
  <si>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</si>
  <si>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</si>
  <si>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</si>
  <si>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</si>
  <si>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</si>
  <si>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</si>
  <si>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</si>
  <si>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</si>
  <si>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</si>
  <si>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</si>
  <si>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</si>
  <si>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</si>
  <si>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</si>
  <si>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</si>
  <si>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</si>
  <si>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</si>
  <si>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</si>
  <si>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</si>
  <si>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</si>
  <si>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</si>
  <si>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</si>
  <si>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</si>
  <si>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</si>
  <si>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</si>
  <si>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</si>
  <si>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</si>
  <si>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</si>
  <si>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</si>
  <si>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</si>
  <si>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</si>
  <si>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</si>
  <si>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</si>
  <si>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</si>
  <si>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</si>
  <si>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</si>
  <si>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</si>
  <si>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</si>
  <si>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</si>
  <si>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</si>
  <si>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</si>
  <si>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</si>
  <si>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</si>
  <si>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</si>
  <si>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</si>
  <si>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</si>
  <si>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</si>
  <si>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</si>
  <si>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</si>
  <si>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</si>
  <si>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</si>
  <si>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</si>
  <si>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</si>
  <si>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</si>
  <si>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</si>
  <si>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</si>
  <si>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</si>
  <si>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</si>
  <si>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</si>
  <si>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</si>
  <si>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</si>
  <si>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</si>
  <si>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</si>
  <si>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</si>
  <si>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</si>
  <si>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</si>
  <si>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</si>
  <si>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</si>
  <si>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</si>
  <si>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</si>
  <si>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</si>
  <si>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</si>
  <si>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</si>
  <si>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</si>
  <si>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</si>
  <si>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</si>
  <si>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</si>
  <si>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</si>
  <si>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</si>
  <si>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</si>
  <si>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</si>
  <si>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</si>
  <si>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</si>
  <si>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</si>
  <si>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</si>
  <si>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</si>
  <si>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</si>
  <si>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</si>
  <si>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</si>
  <si>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</si>
  <si>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</si>
  <si>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</si>
  <si>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</si>
  <si>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</si>
  <si>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</si>
  <si>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</si>
  <si>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</si>
  <si>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</si>
  <si>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</si>
  <si>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</si>
  <si>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</si>
  <si>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</si>
  <si>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</si>
  <si>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</si>
  <si>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</si>
  <si>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</si>
  <si>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</si>
  <si>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</si>
  <si>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</si>
  <si>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</si>
  <si>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</si>
  <si>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</si>
  <si>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</si>
  <si>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</si>
  <si>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</si>
  <si>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</si>
  <si>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</si>
  <si>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</si>
  <si>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</si>
  <si>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</si>
  <si>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</si>
  <si>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</si>
  <si>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</si>
  <si>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</si>
  <si>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</si>
  <si>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</si>
  <si>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</si>
  <si>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</si>
  <si>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</si>
  <si>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</si>
  <si>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</si>
  <si>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</si>
  <si>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</si>
  <si>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</si>
  <si>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</si>
  <si>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</si>
  <si>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</si>
  <si>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</si>
  <si>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</si>
  <si>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</si>
  <si>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</si>
  <si>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</si>
  <si>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</si>
  <si>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</si>
  <si>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</si>
  <si>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</si>
  <si>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</si>
  <si>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</si>
  <si>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</si>
  <si>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</si>
  <si>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</si>
  <si>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</si>
  <si>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</si>
  <si>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</si>
  <si>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</si>
  <si>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</si>
  <si>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</si>
  <si>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</si>
  <si>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</si>
  <si>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</si>
  <si>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</si>
  <si>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</si>
  <si>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</si>
  <si>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</si>
  <si>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</si>
  <si>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</si>
  <si>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</si>
  <si>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</si>
  <si>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</si>
  <si>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</si>
  <si>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</si>
  <si>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</si>
  <si>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</si>
  <si>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</si>
  <si>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</si>
  <si>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</si>
  <si>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</si>
  <si>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</si>
  <si>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</si>
  <si>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</si>
  <si>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</si>
  <si>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</si>
  <si>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</si>
  <si>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</si>
  <si>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</si>
  <si>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</si>
  <si>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</si>
  <si>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</si>
  <si>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</si>
  <si>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</si>
  <si>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</si>
  <si>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</si>
  <si>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</si>
  <si>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</si>
  <si>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</si>
  <si>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</si>
  <si>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</si>
  <si>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</si>
  <si>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</si>
  <si>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</si>
  <si>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</si>
  <si>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</si>
  <si>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</si>
  <si>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</si>
  <si>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</si>
  <si>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</si>
  <si>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</si>
  <si>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</si>
  <si>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</si>
  <si>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</si>
  <si>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</si>
  <si>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</si>
  <si>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</si>
  <si>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</si>
  <si>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</si>
  <si>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</si>
  <si>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</si>
  <si>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</si>
  <si>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</si>
  <si>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</si>
  <si>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</si>
  <si>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</si>
  <si>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</si>
  <si>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</si>
  <si>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</si>
  <si>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</si>
  <si>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</si>
  <si>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</si>
  <si>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</si>
  <si>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</si>
  <si>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</si>
  <si>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</si>
  <si>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</si>
  <si>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</si>
  <si>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</si>
  <si>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</si>
  <si>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</si>
  <si>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</si>
  <si>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</si>
  <si>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</si>
  <si>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</si>
  <si>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</si>
  <si>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</si>
  <si>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</si>
  <si>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</si>
  <si>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</si>
  <si>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</si>
  <si>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</si>
  <si>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</si>
  <si>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</si>
  <si>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</si>
  <si>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</si>
  <si>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</si>
  <si>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</si>
  <si>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</si>
  <si>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</si>
  <si>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</si>
  <si>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</si>
  <si>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</si>
  <si>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</si>
  <si>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</si>
  <si>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</si>
  <si>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</si>
  <si>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</si>
  <si>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</si>
  <si>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</si>
  <si>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</si>
  <si>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</si>
  <si>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</si>
  <si>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</si>
  <si>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</si>
  <si>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</si>
  <si>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</si>
  <si>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</si>
  <si>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</si>
  <si>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</si>
  <si>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</si>
  <si>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</si>
  <si>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</si>
  <si>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</si>
  <si>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</si>
  <si>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</si>
  <si>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</si>
  <si>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</si>
  <si>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</si>
  <si>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</si>
  <si>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</si>
  <si>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</si>
  <si>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</si>
  <si>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</si>
  <si>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</si>
  <si>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</si>
  <si>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</si>
  <si>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</si>
  <si>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</si>
  <si>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</si>
  <si>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</si>
  <si>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</si>
  <si>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</si>
  <si>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</si>
  <si>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</si>
  <si>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</si>
  <si>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</si>
  <si>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</si>
  <si>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</si>
  <si>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</si>
  <si>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</si>
  <si>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</si>
  <si>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</si>
  <si>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</si>
  <si>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</si>
  <si>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</si>
  <si>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</si>
  <si>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</si>
  <si>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</si>
  <si>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</si>
  <si>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</si>
  <si>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</si>
  <si>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</si>
  <si>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</si>
  <si>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</si>
  <si>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</si>
  <si>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</si>
  <si>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</si>
  <si>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</si>
  <si>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</si>
  <si>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</si>
  <si>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</si>
  <si>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</si>
  <si>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</si>
  <si>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</si>
  <si>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</si>
  <si>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</si>
  <si>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</si>
  <si>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</si>
  <si>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</si>
  <si>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</si>
  <si>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</si>
  <si>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</si>
  <si>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</si>
  <si>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</si>
  <si>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</si>
  <si>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</si>
  <si>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</si>
  <si>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</si>
  <si>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</si>
  <si>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</si>
  <si>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</si>
  <si>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</si>
  <si>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</si>
  <si>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</si>
  <si>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</si>
  <si>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</si>
  <si>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</si>
  <si>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</si>
  <si>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</si>
  <si>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</si>
  <si>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</si>
  <si>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</si>
  <si>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</si>
  <si>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</si>
  <si>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</si>
  <si>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</si>
  <si>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</si>
  <si>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</si>
  <si>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</si>
  <si>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</si>
  <si>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</si>
  <si>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</si>
  <si>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</si>
  <si>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</si>
  <si>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</si>
  <si>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</si>
  <si>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</si>
  <si>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</si>
  <si>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</si>
  <si>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</si>
  <si>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</si>
  <si>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</si>
  <si>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</si>
  <si>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</si>
  <si>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</si>
  <si>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</si>
  <si>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</si>
  <si>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</si>
  <si>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</si>
  <si>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</si>
  <si>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</si>
  <si>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</si>
  <si>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</si>
  <si>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</si>
  <si>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</si>
  <si>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</si>
  <si>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</si>
  <si>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</si>
  <si>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</si>
  <si>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</si>
  <si>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</si>
  <si>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</si>
  <si>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</si>
  <si>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</si>
  <si>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</si>
  <si>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</si>
  <si>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</si>
  <si>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</si>
  <si>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</si>
  <si>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</si>
  <si>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</si>
  <si>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</si>
  <si>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</si>
  <si>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</si>
  <si>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</si>
  <si>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</si>
  <si>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</si>
  <si>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</si>
  <si>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</si>
  <si>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</si>
  <si>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</si>
  <si>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</si>
  <si>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</si>
  <si>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</si>
  <si>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</si>
  <si>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</si>
  <si>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</si>
  <si>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</si>
  <si>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</si>
  <si>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</si>
  <si>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</si>
  <si>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</si>
  <si>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</si>
  <si>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</si>
  <si>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</si>
  <si>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</si>
  <si>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</si>
  <si>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</si>
  <si>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</si>
  <si>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</si>
  <si>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</si>
  <si>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</si>
  <si>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</si>
  <si>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</si>
  <si>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</si>
  <si>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</si>
  <si>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</si>
  <si>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</si>
  <si>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</si>
  <si>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</si>
  <si>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</si>
  <si>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</si>
  <si>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</si>
  <si>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</si>
  <si>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</si>
  <si>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</si>
  <si>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</si>
  <si>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</si>
  <si>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</si>
  <si>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</si>
  <si>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</si>
  <si>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</si>
  <si>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</si>
  <si>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</si>
  <si>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</si>
  <si>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</si>
  <si>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</si>
  <si>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</si>
  <si>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</si>
  <si>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</si>
  <si>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</si>
  <si>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</si>
  <si>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</si>
  <si>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</si>
  <si>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</si>
  <si>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</si>
  <si>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</si>
  <si>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</si>
  <si>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</si>
  <si>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</si>
  <si>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</si>
  <si>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</si>
  <si>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</si>
  <si>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</si>
  <si>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</si>
  <si>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</si>
  <si>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</si>
  <si>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</si>
  <si>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</si>
  <si>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</si>
  <si>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</si>
  <si>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</si>
  <si>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</si>
  <si>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</si>
  <si>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</si>
  <si>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</si>
  <si>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</si>
  <si>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</si>
  <si>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</si>
  <si>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</si>
  <si>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</si>
  <si>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</si>
  <si>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</si>
  <si>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</si>
  <si>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</si>
  <si>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</si>
  <si>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</si>
  <si>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</si>
  <si>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</si>
  <si>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</si>
  <si>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</si>
  <si>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</si>
  <si>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</si>
  <si>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</si>
  <si>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</si>
  <si>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</si>
  <si>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</si>
  <si>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</si>
  <si>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</si>
  <si>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</si>
  <si>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</si>
  <si>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</si>
  <si>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</si>
  <si>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</si>
  <si>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</si>
  <si>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</si>
  <si>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</si>
  <si>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</si>
  <si>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</si>
  <si>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</si>
  <si>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</si>
  <si>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</si>
  <si>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</si>
  <si>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</si>
  <si>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</si>
  <si>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</si>
  <si>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</si>
  <si>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</si>
  <si>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</si>
  <si>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</si>
  <si>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</si>
  <si>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</si>
  <si>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</si>
  <si>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</si>
  <si>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</si>
  <si>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</si>
  <si>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</si>
  <si>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</si>
  <si>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</si>
  <si>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</si>
  <si>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</si>
  <si>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</si>
  <si>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</si>
  <si>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</si>
  <si>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</si>
  <si>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</si>
  <si>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</si>
  <si>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</si>
  <si>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</si>
  <si>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</si>
  <si>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</si>
  <si>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</si>
  <si>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</si>
  <si>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</si>
  <si>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</si>
  <si>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</si>
  <si>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</si>
  <si>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</si>
  <si>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</si>
  <si>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</si>
  <si>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</si>
  <si>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</si>
  <si>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</si>
  <si>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</si>
  <si>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</si>
  <si>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</si>
  <si>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</si>
  <si>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</si>
  <si>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</si>
  <si>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</si>
  <si>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</si>
  <si>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</si>
  <si>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</si>
  <si>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</si>
  <si>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</si>
  <si>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</si>
  <si>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</si>
  <si>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</si>
  <si>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</si>
  <si>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</si>
  <si>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</si>
  <si>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</si>
  <si>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</si>
  <si>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</si>
  <si>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</si>
  <si>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</si>
  <si>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</si>
  <si>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</si>
  <si>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</si>
  <si>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</si>
  <si>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</si>
  <si>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</si>
  <si>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</si>
  <si>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</si>
  <si>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</si>
  <si>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</si>
  <si>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</si>
  <si>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</si>
  <si>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</si>
  <si>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</si>
  <si>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</si>
  <si>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</si>
  <si>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</si>
  <si>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</si>
  <si>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</si>
  <si>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</si>
  <si>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</si>
  <si>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</si>
  <si>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</si>
  <si>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</si>
  <si>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</si>
  <si>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</si>
  <si>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</si>
  <si>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</si>
  <si>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</si>
  <si>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</si>
  <si>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</si>
  <si>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</si>
  <si>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</si>
  <si>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</si>
  <si>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</si>
  <si>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</si>
  <si>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</si>
  <si>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</si>
  <si>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</si>
  <si>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</si>
  <si>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</si>
  <si>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</si>
  <si>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</si>
  <si>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</si>
  <si>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</si>
  <si>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</si>
  <si>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</si>
  <si>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</si>
  <si>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</si>
  <si>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</si>
  <si>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</si>
  <si>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</si>
  <si>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</si>
  <si>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</si>
  <si>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</si>
  <si>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</si>
  <si>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</si>
  <si>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</si>
  <si>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</si>
  <si>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</si>
  <si>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</si>
  <si>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</si>
  <si>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</si>
  <si>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</si>
  <si>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</si>
  <si>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</si>
  <si>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</si>
  <si>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</si>
  <si>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</si>
  <si>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</si>
  <si>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</si>
  <si>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</si>
  <si>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</si>
  <si>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</si>
  <si>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</si>
  <si>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</si>
  <si>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</si>
  <si>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</si>
  <si>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</si>
  <si>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</si>
  <si>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</si>
  <si>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</si>
  <si>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</si>
  <si>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</si>
  <si>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</si>
  <si>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</si>
  <si>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</si>
  <si>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</si>
  <si>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</si>
  <si>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</si>
  <si>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</si>
  <si>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</si>
  <si>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</si>
  <si>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</si>
  <si>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</si>
  <si>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</si>
  <si>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</si>
  <si>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</si>
  <si>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</si>
  <si>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</si>
  <si>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</si>
  <si>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</si>
  <si>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</si>
  <si>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</si>
  <si>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</si>
  <si>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</si>
  <si>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</si>
  <si>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</si>
  <si>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</si>
  <si>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</si>
  <si>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</si>
  <si>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</si>
  <si>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</si>
  <si>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</si>
  <si>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</si>
  <si>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</si>
  <si>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</si>
  <si>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</si>
  <si>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</si>
  <si>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</si>
  <si>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</si>
  <si>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</si>
  <si>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</si>
  <si>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</si>
  <si>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</si>
  <si>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</si>
  <si>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</si>
  <si>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</si>
  <si>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</si>
  <si>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</si>
  <si>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</si>
  <si>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</si>
  <si>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</si>
  <si>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</si>
  <si>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</si>
  <si>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</si>
  <si>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</si>
  <si>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</si>
  <si>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</si>
  <si>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</si>
  <si>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</si>
  <si>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</si>
  <si>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</si>
  <si>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</si>
  <si>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</si>
  <si>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</si>
  <si>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</si>
  <si>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</si>
  <si>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</si>
  <si>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</si>
  <si>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</si>
  <si>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</si>
  <si>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</si>
  <si>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</si>
  <si>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</si>
  <si>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</si>
  <si>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</si>
  <si>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</si>
  <si>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</si>
  <si>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</si>
  <si>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</si>
  <si>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</si>
  <si>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</si>
  <si>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</si>
  <si>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</si>
  <si>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</si>
  <si>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</si>
  <si>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</si>
  <si>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</si>
  <si>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</si>
  <si>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</si>
  <si>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</si>
  <si>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</si>
  <si>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</si>
  <si>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</si>
  <si>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</si>
  <si>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</si>
  <si>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</si>
  <si>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</si>
  <si>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</si>
  <si>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</si>
  <si>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</si>
  <si>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</si>
  <si>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</si>
  <si>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</si>
  <si>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</si>
  <si>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</si>
  <si>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</si>
  <si>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</si>
  <si>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</si>
  <si>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</si>
  <si>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</si>
  <si>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</si>
  <si>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</si>
  <si>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</si>
  <si>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</si>
  <si>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</si>
  <si>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</si>
  <si>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</si>
  <si>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</si>
  <si>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</si>
  <si>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</si>
  <si>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</si>
  <si>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</si>
  <si>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</si>
  <si>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</si>
  <si>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</si>
  <si>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</si>
  <si>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</si>
  <si>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</si>
  <si>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</si>
  <si>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</si>
  <si>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</si>
  <si>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</si>
  <si>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</si>
  <si>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</si>
  <si>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</si>
  <si>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</si>
  <si>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</si>
  <si>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</si>
  <si>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</si>
  <si>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</si>
  <si>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</si>
  <si>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</si>
  <si>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</si>
  <si>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</si>
  <si>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</si>
  <si>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</si>
  <si>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</si>
  <si>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</si>
  <si>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</si>
  <si>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</si>
  <si>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</si>
  <si>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</si>
  <si>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</si>
  <si>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</si>
  <si>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</si>
  <si>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</si>
  <si>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</si>
  <si>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</si>
  <si>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</si>
  <si>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</si>
  <si>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</si>
  <si>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</si>
  <si>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</si>
  <si>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</si>
  <si>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</si>
  <si>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</si>
  <si>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</si>
  <si>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</si>
  <si>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</si>
  <si>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</si>
  <si>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</si>
  <si>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</si>
  <si>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</si>
  <si>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</si>
  <si>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</si>
  <si>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</si>
  <si>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</si>
  <si>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</si>
  <si>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</si>
  <si>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</si>
  <si>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</si>
  <si>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</si>
  <si>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</si>
  <si>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</si>
  <si>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</si>
  <si>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</si>
  <si>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</si>
  <si>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</si>
  <si>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</si>
  <si>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</si>
  <si>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</si>
  <si>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</si>
  <si>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</si>
  <si>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</si>
  <si>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</si>
  <si>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</si>
  <si>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</si>
  <si>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</si>
  <si>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</si>
  <si>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</si>
  <si>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</si>
  <si>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</si>
  <si>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</si>
  <si>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</si>
  <si>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</si>
  <si>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</si>
  <si>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</si>
  <si>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</si>
  <si>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</si>
  <si>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</si>
  <si>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</si>
  <si>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</si>
  <si>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</si>
  <si>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</si>
  <si>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</si>
  <si>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</si>
  <si>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</si>
  <si>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</si>
  <si>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</si>
  <si>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</si>
  <si>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</si>
  <si>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</si>
  <si>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</si>
  <si>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</si>
  <si>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</si>
  <si>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</si>
  <si>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</si>
  <si>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</si>
  <si>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</si>
  <si>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</si>
  <si>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</si>
  <si>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</si>
  <si>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</si>
  <si>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</si>
  <si>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</si>
  <si>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</si>
  <si>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</si>
  <si>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</si>
  <si>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</si>
  <si>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</si>
  <si>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</si>
  <si>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</si>
  <si>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</si>
  <si>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</si>
  <si>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</si>
  <si>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</si>
  <si>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</si>
  <si>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</si>
  <si>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</si>
  <si>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</si>
  <si>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</si>
  <si>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</si>
  <si>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</si>
  <si>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</si>
  <si>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</si>
  <si>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</si>
  <si>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</si>
  <si>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</si>
  <si>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</si>
  <si>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</si>
  <si>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</si>
  <si>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</si>
  <si>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</si>
  <si>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</si>
  <si>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</si>
  <si>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</si>
  <si>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</si>
  <si>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</si>
  <si>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</si>
  <si>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</si>
  <si>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</si>
  <si>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</si>
  <si>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</si>
  <si>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</si>
  <si>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</si>
  <si>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</si>
  <si>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</si>
  <si>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</si>
  <si>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</si>
  <si>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</si>
  <si>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</si>
  <si>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</si>
  <si>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</si>
  <si>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</si>
  <si>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</si>
  <si>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</si>
  <si>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</si>
  <si>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</si>
  <si>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</si>
  <si>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</si>
  <si>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</si>
  <si>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</si>
  <si>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</si>
  <si>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</si>
  <si>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</si>
  <si>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</si>
  <si>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</si>
  <si>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</si>
  <si>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</si>
  <si>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</si>
  <si>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</si>
  <si>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</si>
  <si>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</si>
  <si>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</si>
  <si>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</si>
  <si>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</si>
  <si>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</si>
  <si>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</si>
  <si>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</si>
  <si>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</si>
  <si>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</si>
  <si>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</si>
  <si>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</si>
  <si>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</si>
  <si>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</si>
  <si>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</si>
  <si>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</si>
  <si>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</si>
  <si>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</si>
  <si>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</si>
  <si>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</si>
  <si>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</si>
  <si>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</si>
  <si>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</si>
  <si>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</si>
  <si>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</si>
  <si>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</si>
  <si>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</si>
  <si>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</si>
  <si>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</si>
  <si>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</si>
  <si>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</si>
  <si>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</si>
  <si>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</si>
  <si>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</si>
  <si>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</si>
  <si>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</si>
  <si>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</si>
  <si>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</si>
  <si>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</si>
  <si>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</si>
  <si>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</si>
  <si>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</si>
  <si>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</si>
  <si>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</si>
  <si>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</si>
  <si>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</si>
  <si>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</si>
  <si>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</si>
  <si>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</si>
  <si>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</si>
  <si>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</si>
  <si>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</si>
  <si>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</si>
  <si>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</si>
  <si>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</si>
  <si>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</si>
  <si>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</si>
  <si>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</si>
  <si>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</si>
  <si>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</si>
  <si>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</si>
  <si>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</si>
  <si>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</si>
  <si>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</si>
  <si>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</si>
  <si>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</si>
  <si>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</si>
  <si>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</si>
  <si>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</si>
  <si>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</si>
  <si>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</si>
  <si>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</si>
  <si>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</si>
  <si>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</si>
  <si>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</si>
  <si>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</si>
  <si>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</si>
  <si>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</si>
  <si>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</si>
  <si>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</si>
  <si>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</si>
  <si>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</si>
  <si>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</si>
  <si>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</si>
  <si>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</si>
  <si>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</si>
  <si>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</si>
  <si>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</si>
  <si>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</si>
  <si>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</si>
  <si>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</si>
  <si>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</si>
  <si>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</si>
  <si>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</si>
  <si>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</si>
  <si>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</si>
  <si>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</si>
  <si>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</si>
  <si>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</si>
  <si>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</si>
  <si>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</si>
  <si>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</si>
  <si>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</si>
  <si>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</si>
  <si>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</si>
  <si>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</si>
  <si>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</si>
  <si>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</si>
  <si>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</si>
  <si>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</si>
  <si>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</si>
  <si>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</si>
  <si>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</si>
  <si>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</si>
  <si>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</si>
  <si>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</si>
  <si>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</si>
  <si>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</si>
  <si>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</si>
  <si>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</si>
  <si>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</si>
  <si>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</si>
  <si>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</si>
  <si>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</si>
  <si>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</si>
  <si>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</si>
  <si>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</si>
  <si>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</si>
  <si>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</si>
  <si>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</si>
  <si>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</si>
  <si>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</si>
  <si>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</si>
  <si>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</si>
  <si>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</si>
  <si>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</si>
  <si>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</si>
  <si>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</si>
  <si>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</si>
  <si>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</si>
  <si>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</si>
  <si>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</si>
  <si>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</si>
  <si>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</si>
  <si>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</si>
  <si>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</si>
  <si>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</si>
  <si>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</si>
  <si>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</si>
  <si>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</si>
  <si>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</si>
  <si>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</si>
  <si>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</si>
  <si>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</si>
  <si>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</si>
  <si>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</si>
  <si>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</si>
  <si>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</si>
  <si>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</si>
  <si>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</si>
  <si>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</si>
  <si>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</si>
  <si>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</si>
  <si>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</si>
  <si>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</si>
  <si>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</si>
  <si>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</si>
  <si>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</si>
  <si>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</si>
  <si>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</si>
  <si>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</si>
  <si>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</si>
  <si>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</si>
  <si>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</si>
  <si>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</si>
  <si>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</si>
  <si>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</si>
  <si>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</si>
  <si>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</si>
  <si>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</si>
  <si>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</si>
  <si>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</si>
  <si>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</si>
  <si>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</si>
  <si>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</si>
  <si>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</si>
  <si>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</si>
  <si>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</si>
  <si>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</si>
  <si>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</si>
  <si>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</si>
  <si>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</si>
  <si>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</si>
  <si>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</si>
  <si>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</si>
  <si>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</si>
  <si>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</si>
  <si>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</si>
  <si>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</si>
  <si>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</si>
  <si>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</si>
  <si>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</si>
  <si>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</si>
  <si>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</si>
  <si>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</si>
  <si>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</si>
  <si>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</si>
  <si>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</si>
  <si>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</si>
  <si>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</si>
  <si>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</si>
  <si>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</si>
  <si>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</si>
  <si>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</si>
  <si>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</si>
  <si>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</si>
  <si>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</si>
  <si>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</si>
  <si>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</si>
  <si>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</si>
  <si>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</si>
  <si>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</si>
  <si>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</si>
  <si>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</si>
  <si>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</si>
  <si>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</si>
  <si>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</si>
  <si>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</si>
  <si>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</si>
  <si>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</si>
  <si>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</si>
  <si>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</si>
  <si>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</si>
  <si>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</si>
  <si>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</si>
  <si>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</si>
  <si>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</si>
  <si>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</si>
  <si>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</si>
  <si>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</si>
  <si>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</si>
  <si>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</si>
  <si>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</si>
  <si>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</si>
  <si>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</si>
  <si>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</si>
  <si>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</si>
  <si>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</si>
  <si>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</si>
  <si>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</si>
  <si>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</si>
  <si>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</si>
  <si>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</si>
  <si>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</si>
  <si>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</si>
  <si>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</si>
  <si>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</si>
  <si>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</si>
  <si>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</si>
  <si>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</si>
  <si>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</si>
  <si>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</si>
  <si>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</si>
  <si>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</si>
  <si>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</si>
  <si>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</si>
  <si>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</si>
  <si>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</si>
  <si>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</si>
  <si>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</si>
  <si>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</si>
  <si>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</si>
  <si>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</si>
  <si>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</si>
  <si>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</si>
  <si>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</si>
  <si>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</si>
  <si>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</si>
  <si>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</si>
  <si>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</si>
  <si>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</si>
  <si>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</si>
  <si>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</si>
  <si>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</si>
  <si>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</si>
  <si>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</si>
  <si>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</si>
  <si>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</si>
  <si>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</si>
  <si>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</si>
  <si>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</si>
  <si>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</si>
  <si>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</si>
  <si>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</si>
  <si>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</si>
  <si>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</si>
  <si>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</si>
  <si>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</si>
  <si>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</si>
  <si>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</si>
  <si>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</si>
  <si>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</si>
  <si>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</si>
  <si>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</si>
  <si>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</si>
  <si>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</si>
  <si>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</si>
  <si>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</si>
  <si>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</si>
  <si>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</si>
  <si>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</si>
  <si>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</si>
  <si>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</si>
  <si>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</si>
  <si>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</si>
  <si>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</si>
  <si>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</si>
  <si>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</si>
  <si>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</si>
  <si>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</si>
  <si>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</si>
  <si>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</si>
  <si>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</si>
  <si>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</si>
  <si>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</si>
  <si>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</si>
  <si>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</si>
  <si>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</si>
  <si>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</si>
  <si>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</si>
  <si>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</si>
  <si>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</si>
  <si>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</si>
  <si>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</si>
  <si>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</si>
  <si>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</si>
  <si>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</si>
  <si>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</si>
  <si>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</si>
  <si>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</si>
  <si>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</si>
  <si>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</si>
  <si>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</si>
  <si>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</si>
  <si>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</si>
  <si>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</si>
  <si>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</si>
  <si>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</si>
  <si>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</si>
  <si>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</si>
  <si>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</si>
  <si>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</si>
  <si>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</si>
  <si>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</si>
  <si>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</si>
  <si>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</si>
  <si>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</si>
  <si>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</si>
  <si>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</si>
  <si>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</si>
  <si>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</si>
  <si>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</si>
  <si>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</si>
  <si>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</si>
  <si>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</si>
  <si>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</si>
  <si>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</si>
  <si>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</si>
  <si>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</si>
  <si>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</si>
  <si>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</si>
  <si>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</si>
  <si>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</si>
  <si>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</si>
  <si>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</si>
  <si>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</si>
  <si>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</si>
  <si>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</si>
  <si>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</si>
  <si>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</si>
  <si>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</si>
  <si>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</si>
  <si>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</si>
  <si>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</si>
  <si>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</si>
  <si>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</si>
  <si>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</si>
  <si>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</si>
  <si>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</si>
  <si>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</si>
  <si>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</si>
  <si>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</si>
  <si>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</si>
  <si>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</si>
  <si>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</si>
  <si>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</si>
  <si>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</si>
  <si>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</si>
  <si>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</si>
  <si>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</si>
  <si>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</si>
  <si>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</si>
  <si>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</si>
  <si>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</si>
  <si>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</si>
  <si>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</si>
  <si>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</si>
  <si>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</si>
  <si>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</si>
  <si>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</si>
  <si>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</si>
  <si>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</si>
  <si>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</si>
  <si>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</si>
  <si>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</si>
  <si>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</si>
  <si>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</si>
  <si>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</si>
  <si>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</si>
  <si>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</si>
  <si>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</si>
  <si>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</si>
  <si>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</si>
  <si>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</si>
  <si>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</si>
  <si>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</si>
  <si>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</si>
  <si>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</si>
  <si>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</si>
  <si>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</si>
  <si>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</si>
  <si>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</si>
  <si>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</si>
  <si>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</si>
  <si>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</si>
  <si>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</si>
  <si>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</si>
  <si>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</si>
  <si>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</si>
  <si>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</si>
  <si>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</si>
  <si>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</si>
  <si>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</si>
  <si>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</si>
  <si>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</si>
  <si>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</si>
  <si>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</si>
  <si>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</si>
  <si>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</si>
  <si>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</si>
  <si>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</si>
  <si>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</si>
  <si>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</si>
  <si>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</si>
  <si>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</si>
  <si>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</si>
  <si>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</si>
  <si>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</si>
  <si>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</si>
  <si>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</si>
  <si>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</si>
  <si>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</si>
  <si>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</si>
  <si>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</si>
  <si>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</si>
  <si>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</si>
  <si>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</si>
  <si>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</si>
  <si>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</si>
  <si>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</si>
  <si>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</si>
  <si>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</si>
  <si>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</si>
  <si>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</si>
  <si>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</si>
  <si>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</si>
  <si>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</si>
  <si>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</si>
  <si>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</si>
  <si>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</si>
  <si>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</si>
  <si>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</si>
  <si>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</si>
  <si>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</si>
  <si>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</si>
  <si>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</si>
  <si>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</si>
  <si>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</si>
  <si>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</si>
  <si>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</si>
  <si>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</si>
  <si>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</si>
  <si>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</si>
  <si>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</si>
  <si>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</si>
  <si>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</si>
  <si>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</si>
  <si>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</si>
  <si>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</si>
  <si>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</si>
  <si>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</si>
  <si>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</si>
  <si>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</si>
  <si>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</si>
  <si>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</si>
  <si>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</si>
  <si>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</si>
  <si>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</si>
  <si>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</si>
  <si>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</si>
  <si>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</si>
  <si>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</si>
  <si>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</si>
  <si>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</si>
  <si>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</si>
  <si>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</si>
  <si>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</si>
  <si>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</si>
  <si>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</si>
  <si>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</si>
  <si>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</si>
  <si>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</si>
  <si>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</si>
  <si>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</si>
  <si>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</si>
  <si>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</si>
  <si>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</si>
  <si>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</si>
  <si>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</si>
  <si>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</si>
  <si>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</si>
  <si>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</si>
  <si>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</si>
  <si>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</si>
  <si>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</si>
  <si>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</si>
  <si>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</si>
  <si>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</si>
  <si>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</si>
  <si>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</si>
  <si>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</si>
  <si>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</si>
  <si>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</si>
  <si>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</si>
  <si>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</si>
  <si>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</si>
  <si>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</si>
  <si>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</si>
  <si>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</si>
  <si>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</si>
  <si>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</si>
  <si>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</si>
  <si>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</si>
  <si>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</si>
  <si>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</si>
  <si>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</si>
  <si>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</si>
  <si>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</si>
  <si>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</si>
  <si>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</si>
  <si>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</si>
  <si>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</si>
  <si>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</si>
  <si>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</si>
  <si>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</si>
  <si>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</si>
  <si>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</si>
  <si>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</si>
  <si>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</si>
  <si>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</si>
  <si>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</si>
  <si>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</si>
  <si>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</si>
  <si>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</si>
  <si>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</si>
  <si>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</si>
  <si>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</si>
  <si>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</si>
  <si>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</si>
  <si>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</si>
  <si>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</si>
  <si>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</si>
  <si>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</si>
  <si>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</si>
  <si>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</si>
  <si>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</si>
  <si>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</si>
  <si>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</si>
  <si>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</si>
  <si>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</si>
  <si>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</si>
  <si>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</si>
  <si>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</si>
  <si>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</si>
  <si>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</si>
  <si>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</si>
  <si>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</si>
  <si>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</si>
  <si>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</si>
  <si>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</si>
  <si>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</si>
  <si>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</si>
  <si>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</si>
  <si>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</si>
  <si>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</si>
  <si>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</si>
  <si>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</si>
  <si>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</si>
  <si>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</si>
  <si>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</si>
  <si>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</si>
  <si>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</si>
  <si>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</si>
  <si>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</si>
  <si>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</si>
  <si>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</si>
  <si>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</si>
  <si>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</si>
  <si>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</si>
  <si>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</si>
  <si>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</si>
  <si>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</si>
  <si>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</si>
  <si>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</si>
  <si>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</si>
  <si>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</si>
  <si>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</si>
  <si>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</si>
  <si>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</si>
  <si>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</si>
  <si>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</si>
  <si>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</si>
  <si>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</si>
  <si>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</si>
  <si>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</si>
  <si>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</si>
  <si>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</si>
  <si>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</si>
  <si>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</si>
  <si>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</si>
  <si>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</si>
  <si>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</si>
  <si>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</si>
  <si>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</si>
  <si>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</si>
  <si>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</si>
  <si>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</si>
  <si>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</si>
  <si>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</si>
  <si>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</si>
  <si>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</si>
  <si>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</si>
  <si>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</si>
  <si>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</si>
  <si>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</si>
  <si>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</si>
  <si>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</si>
  <si>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</si>
  <si>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</si>
  <si>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</si>
  <si>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</si>
  <si>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</si>
  <si>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</si>
  <si>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</si>
  <si>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</si>
  <si>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</si>
  <si>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</si>
  <si>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</si>
  <si>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</si>
  <si>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</si>
  <si>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</si>
  <si>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</si>
  <si>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</si>
  <si>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</si>
  <si>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</si>
  <si>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</si>
  <si>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</si>
  <si>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</si>
  <si>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</si>
  <si>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</si>
  <si>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</si>
  <si>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</si>
  <si>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</si>
  <si>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</si>
  <si>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</si>
  <si>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</si>
  <si>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</si>
  <si>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</si>
  <si>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</si>
  <si>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</si>
  <si>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</si>
  <si>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</si>
  <si>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</si>
  <si>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</si>
  <si>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</si>
  <si>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</si>
  <si>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</si>
  <si>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</si>
  <si>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</si>
  <si>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</si>
  <si>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</si>
  <si>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</si>
  <si>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</si>
  <si>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</si>
  <si>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</si>
  <si>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</si>
  <si>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</si>
  <si>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</si>
  <si>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</si>
  <si>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</si>
  <si>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</si>
  <si>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</si>
  <si>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</si>
  <si>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</si>
  <si>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</si>
  <si>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</si>
  <si>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</si>
  <si>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</si>
  <si>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</si>
  <si>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</si>
  <si>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</si>
  <si>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</si>
  <si>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</si>
  <si>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</si>
  <si>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</si>
  <si>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</si>
  <si>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</si>
  <si>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</si>
  <si>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</si>
  <si>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</si>
  <si>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</si>
  <si>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</si>
  <si>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</si>
  <si>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</si>
  <si>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</si>
  <si>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</si>
  <si>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</si>
  <si>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</si>
  <si>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</si>
  <si>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</si>
  <si>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</si>
  <si>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</si>
  <si>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</si>
  <si>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</si>
  <si>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</si>
  <si>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</si>
  <si>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</si>
  <si>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</si>
  <si>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</si>
  <si>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</si>
  <si>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</si>
  <si>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</si>
  <si>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</si>
  <si>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</si>
  <si>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</si>
  <si>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</si>
  <si>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</si>
  <si>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</si>
  <si>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</si>
  <si>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</si>
  <si>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</si>
  <si>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</si>
  <si>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</si>
  <si>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</si>
  <si>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</si>
  <si>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</si>
  <si>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</si>
  <si>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</si>
  <si>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</si>
  <si>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</si>
  <si>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</si>
  <si>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</si>
  <si>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</si>
  <si>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</si>
  <si>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</si>
  <si>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</si>
  <si>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</si>
  <si>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</si>
  <si>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</si>
  <si>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</si>
  <si>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</si>
  <si>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</si>
  <si>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</si>
  <si>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</si>
  <si>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</si>
  <si>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</si>
  <si>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</si>
  <si>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</si>
  <si>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</si>
  <si>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</si>
  <si>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</si>
  <si>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</si>
  <si>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</si>
  <si>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</si>
  <si>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</si>
  <si>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</si>
  <si>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</si>
  <si>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</si>
  <si>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</si>
  <si>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</si>
  <si>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</si>
  <si>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</si>
  <si>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</si>
  <si>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</si>
  <si>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</si>
  <si>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</si>
  <si>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</si>
  <si>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</si>
  <si>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</si>
  <si>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</si>
  <si>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</si>
  <si>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</si>
  <si>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</si>
  <si>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</si>
  <si>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</si>
  <si>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</si>
  <si>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</si>
  <si>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</si>
  <si>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</si>
  <si>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</si>
  <si>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</si>
  <si>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</si>
  <si>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</si>
  <si>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</si>
  <si>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</si>
  <si>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</si>
  <si>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</si>
  <si>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</si>
  <si>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</si>
  <si>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</si>
  <si>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</si>
  <si>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</si>
  <si>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</si>
  <si>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</si>
  <si>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</si>
  <si>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</si>
  <si>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</si>
  <si>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</si>
  <si>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</si>
  <si>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</si>
  <si>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</si>
  <si>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</si>
  <si>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</si>
  <si>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</si>
  <si>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</si>
  <si>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</si>
  <si>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</si>
  <si>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</si>
  <si>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</si>
  <si>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</si>
  <si>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</si>
  <si>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</si>
  <si>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</si>
  <si>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</si>
  <si>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</si>
  <si>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</si>
  <si>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</si>
  <si>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</si>
  <si>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</si>
  <si>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</si>
  <si>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</si>
  <si>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</si>
  <si>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</si>
  <si>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</si>
  <si>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</si>
  <si>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</si>
  <si>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</si>
  <si>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</si>
  <si>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</si>
  <si>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</si>
  <si>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</si>
  <si>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</si>
  <si>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</si>
  <si>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</si>
  <si>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</si>
  <si>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</si>
  <si>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</si>
  <si>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</si>
  <si>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</si>
  <si>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</si>
  <si>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</si>
  <si>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</si>
  <si>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</si>
  <si>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</si>
  <si>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</si>
  <si>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</si>
  <si>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</si>
  <si>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</si>
  <si>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</si>
  <si>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</si>
  <si>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</si>
  <si>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</si>
  <si>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</si>
  <si>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</si>
  <si>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</si>
  <si>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</si>
  <si>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</si>
  <si>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</si>
  <si>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</si>
  <si>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</si>
  <si>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</si>
  <si>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</si>
  <si>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</si>
  <si>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</si>
  <si>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</si>
  <si>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</si>
  <si>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</si>
  <si>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</si>
  <si>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</si>
  <si>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</si>
  <si>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</si>
  <si>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</si>
  <si>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</si>
  <si>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</si>
  <si>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</si>
  <si>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</si>
  <si>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</si>
  <si>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</si>
  <si>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</si>
  <si>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</si>
  <si>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</si>
  <si>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</si>
  <si>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</si>
  <si>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</si>
  <si>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</si>
  <si>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</si>
  <si>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</si>
  <si>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</si>
  <si>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</si>
  <si>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</si>
  <si>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</si>
  <si>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</si>
  <si>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</si>
  <si>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</si>
  <si>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</si>
  <si>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</si>
  <si>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</si>
  <si>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</si>
  <si>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</si>
  <si>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</si>
  <si>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</si>
  <si>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</si>
  <si>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</si>
  <si>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</si>
  <si>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</si>
  <si>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</si>
  <si>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</si>
  <si>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</si>
  <si>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</si>
  <si>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</si>
  <si>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</si>
  <si>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</si>
  <si>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</si>
  <si>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</si>
  <si>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</si>
  <si>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</si>
  <si>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</si>
  <si>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</si>
  <si>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</si>
  <si>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</si>
  <si>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</si>
  <si>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</si>
  <si>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</si>
  <si>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</si>
  <si>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</si>
  <si>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</si>
  <si>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</si>
  <si>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</si>
  <si>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</si>
  <si>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</si>
  <si>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</si>
  <si>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</si>
  <si>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</si>
  <si>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</si>
  <si>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</si>
  <si>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</si>
  <si>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</si>
  <si>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</si>
  <si>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</si>
  <si>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</si>
  <si>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</si>
  <si>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</si>
  <si>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</si>
  <si>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</si>
  <si>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</si>
  <si>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</si>
  <si>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</si>
  <si>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</si>
  <si>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</si>
  <si>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</si>
  <si>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</si>
  <si>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</si>
  <si>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</si>
  <si>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</si>
  <si>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</si>
  <si>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</si>
  <si>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</si>
  <si>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</si>
  <si>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</si>
  <si>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</si>
  <si>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</si>
  <si>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</si>
  <si>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</si>
  <si>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</si>
  <si>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</si>
  <si>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</si>
  <si>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</si>
  <si>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</si>
  <si>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</si>
  <si>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</si>
  <si>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</si>
  <si>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</si>
  <si>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</si>
  <si>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</si>
  <si>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</si>
  <si>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</si>
  <si>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</si>
  <si>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</si>
  <si>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</si>
  <si>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</si>
  <si>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</si>
  <si>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</si>
  <si>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</si>
  <si>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</si>
  <si>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</si>
  <si>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</si>
  <si>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</si>
  <si>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</si>
  <si>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</si>
  <si>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</si>
  <si>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</si>
  <si>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</si>
  <si>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</si>
  <si>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</si>
  <si>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</si>
  <si>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</si>
  <si>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</si>
  <si>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</si>
  <si>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</si>
  <si>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</si>
  <si>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</si>
  <si>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</si>
  <si>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</si>
  <si>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</si>
  <si>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</si>
  <si>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</si>
  <si>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</si>
  <si>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</si>
  <si>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</si>
  <si>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</si>
  <si>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</si>
  <si>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</si>
  <si>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</si>
  <si>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</si>
  <si>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</si>
  <si>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</si>
  <si>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</si>
  <si>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</si>
  <si>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</si>
  <si>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</si>
  <si>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</si>
  <si>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</si>
  <si>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</si>
  <si>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</si>
  <si>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</si>
  <si>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</si>
  <si>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</si>
  <si>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</si>
  <si>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</si>
  <si>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</si>
  <si>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</si>
  <si>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</si>
  <si>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</si>
  <si>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</si>
  <si>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</si>
  <si>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</si>
  <si>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</si>
  <si>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</si>
  <si>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</si>
  <si>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</si>
  <si>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</si>
  <si>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</si>
  <si>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</si>
  <si>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</si>
  <si>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</si>
  <si>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</si>
  <si>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</si>
  <si>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</si>
  <si>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</si>
  <si>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</si>
  <si>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</si>
  <si>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</si>
  <si>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</si>
  <si>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</si>
  <si>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</si>
  <si>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</si>
  <si>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</si>
  <si>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</si>
  <si>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</si>
  <si>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</si>
  <si>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</si>
  <si>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</si>
  <si>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</si>
  <si>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</si>
  <si>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</si>
  <si>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</si>
  <si>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</si>
  <si>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</si>
  <si>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</si>
  <si>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</si>
  <si>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</si>
  <si>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</si>
  <si>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</si>
  <si>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</si>
  <si>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</si>
  <si>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</si>
  <si>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</si>
  <si>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</si>
  <si>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</si>
  <si>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</si>
  <si>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</si>
  <si>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</si>
  <si>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</si>
  <si>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</si>
  <si>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</si>
  <si>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</si>
  <si>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</si>
  <si>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</si>
  <si>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</si>
  <si>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</si>
  <si>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</si>
  <si>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</si>
  <si>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</si>
  <si>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</si>
  <si>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</si>
  <si>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</si>
  <si>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</si>
  <si>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</si>
  <si>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</si>
  <si>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</si>
  <si>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</si>
  <si>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</si>
  <si>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</si>
  <si>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</si>
  <si>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</si>
  <si>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</si>
  <si>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</si>
  <si>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</si>
  <si>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</si>
  <si>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</si>
  <si>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</si>
  <si>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</si>
  <si>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</si>
  <si>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</si>
  <si>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</si>
  <si>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</si>
  <si>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</si>
  <si>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</si>
  <si>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</si>
  <si>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</si>
  <si>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</si>
  <si>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</si>
  <si>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</si>
  <si>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</si>
  <si>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</si>
  <si>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</si>
  <si>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</si>
  <si>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</si>
  <si>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</si>
  <si>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</si>
  <si>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</si>
  <si>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</si>
  <si>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</si>
  <si>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</si>
  <si>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</si>
  <si>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</si>
  <si>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</si>
  <si>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</si>
  <si>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</si>
  <si>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</si>
  <si>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</si>
  <si>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</si>
  <si>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</si>
  <si>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</si>
  <si>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</si>
  <si>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</si>
  <si>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</si>
  <si>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</si>
  <si>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</si>
  <si>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</si>
  <si>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</si>
  <si>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</si>
  <si>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</si>
  <si>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</si>
  <si>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</si>
  <si>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</si>
  <si>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</si>
  <si>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</si>
  <si>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</si>
  <si>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</si>
  <si>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</si>
  <si>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</si>
  <si>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</si>
  <si>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</si>
  <si>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</si>
  <si>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</si>
  <si>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</si>
  <si>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</si>
  <si>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</si>
  <si>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</si>
  <si>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</si>
  <si>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</si>
  <si>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</si>
  <si>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</si>
  <si>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</si>
  <si>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</si>
  <si>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</si>
  <si>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</si>
  <si>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</si>
  <si>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</si>
  <si>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</si>
  <si>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</si>
  <si>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</si>
  <si>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</si>
  <si>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</si>
  <si>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</si>
  <si>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</si>
  <si>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</si>
  <si>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</si>
  <si>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</si>
  <si>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</si>
  <si>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</si>
  <si>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</si>
  <si>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</si>
  <si>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</si>
  <si>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</si>
  <si>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</si>
  <si>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</si>
  <si>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</si>
  <si>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</si>
  <si>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</si>
  <si>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</si>
  <si>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</si>
  <si>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</si>
  <si>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</si>
  <si>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</si>
  <si>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</si>
  <si>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</si>
  <si>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</si>
  <si>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</si>
  <si>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</si>
  <si>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</si>
  <si>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</si>
  <si>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</si>
  <si>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</si>
  <si>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</si>
  <si>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</si>
  <si>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</si>
  <si>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</si>
  <si>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</si>
  <si>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</si>
  <si>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</si>
  <si>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</si>
  <si>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</si>
  <si>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</si>
  <si>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</si>
  <si>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</si>
  <si>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</si>
  <si>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</si>
  <si>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</si>
  <si>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</si>
  <si>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</si>
  <si>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</si>
  <si>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</si>
  <si>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</si>
  <si>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</si>
  <si>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</si>
  <si>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</si>
  <si>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</si>
  <si>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</si>
  <si>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</si>
  <si>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</si>
  <si>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</si>
  <si>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</si>
  <si>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</si>
  <si>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</si>
  <si>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</si>
  <si>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</si>
  <si>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</si>
  <si>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</si>
  <si>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</si>
  <si>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</si>
  <si>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</si>
  <si>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</si>
  <si>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</si>
  <si>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</si>
  <si>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</si>
  <si>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</si>
  <si>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</si>
  <si>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</si>
  <si>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</si>
  <si>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</si>
  <si>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</si>
  <si>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</si>
  <si>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</si>
  <si>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</si>
  <si>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</si>
  <si>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</si>
  <si>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</si>
  <si>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</si>
  <si>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</si>
  <si>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</si>
  <si>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</si>
  <si>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</si>
  <si>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</si>
  <si>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</si>
  <si>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</si>
  <si>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</si>
  <si>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</si>
  <si>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</si>
  <si>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</si>
  <si>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</si>
  <si>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</si>
  <si>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</si>
  <si>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</si>
  <si>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</si>
  <si>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</si>
  <si>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</si>
  <si>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</si>
  <si>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</si>
  <si>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</si>
  <si>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</si>
  <si>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</si>
  <si>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</si>
  <si>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</si>
  <si>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</si>
  <si>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</si>
  <si>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</si>
  <si>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</si>
  <si>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</si>
  <si>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</si>
  <si>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</si>
  <si>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</si>
  <si>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</si>
  <si>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</si>
  <si>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</si>
  <si>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</si>
  <si>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</si>
  <si>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</si>
  <si>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</si>
  <si>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</si>
  <si>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</si>
  <si>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</si>
  <si>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</si>
  <si>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</si>
  <si>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</si>
  <si>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</si>
  <si>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</si>
  <si>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</si>
  <si>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</si>
  <si>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</si>
  <si>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</si>
  <si>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</si>
  <si>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</si>
  <si>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</si>
  <si>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</si>
  <si>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</si>
  <si>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</si>
  <si>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</si>
  <si>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</si>
  <si>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</si>
  <si>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</si>
  <si>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</si>
  <si>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</si>
  <si>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</si>
  <si>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</si>
  <si>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</si>
  <si>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</si>
  <si>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</si>
  <si>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</si>
  <si>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</si>
  <si>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</si>
  <si>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</si>
  <si>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</si>
  <si>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</si>
  <si>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</si>
  <si>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</si>
  <si>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</si>
  <si>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</si>
  <si>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</si>
  <si>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</si>
  <si>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</si>
  <si>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</si>
  <si>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</si>
  <si>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</si>
  <si>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</si>
  <si>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</si>
  <si>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</si>
  <si>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</si>
  <si>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</si>
  <si>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</si>
  <si>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</si>
  <si>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</si>
  <si>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</si>
  <si>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</si>
  <si>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</si>
  <si>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</si>
  <si>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</si>
  <si>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</si>
  <si>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</si>
  <si>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</si>
  <si>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</si>
  <si>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</si>
  <si>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</si>
  <si>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</si>
  <si>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</si>
  <si>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</si>
  <si>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</si>
  <si>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</si>
  <si>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</si>
  <si>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</si>
  <si>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</si>
  <si>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</si>
  <si>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</si>
  <si>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</si>
  <si>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</si>
  <si>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</si>
  <si>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</si>
  <si>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</si>
  <si>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</si>
  <si>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</si>
  <si>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</si>
  <si>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</si>
  <si>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</si>
  <si>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</si>
  <si>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</si>
  <si>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</si>
  <si>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</si>
  <si>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</si>
  <si>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</si>
  <si>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</si>
  <si>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</si>
  <si>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</si>
  <si>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</si>
  <si>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</si>
  <si>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</si>
  <si>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</si>
  <si>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</si>
  <si>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</si>
  <si>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</si>
  <si>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</si>
  <si>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</si>
  <si>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</si>
  <si>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</si>
  <si>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</si>
  <si>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</si>
  <si>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</si>
  <si>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</si>
  <si>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</si>
  <si>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</si>
  <si>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</si>
  <si>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</si>
  <si>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</si>
  <si>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</si>
  <si>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</si>
  <si>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</si>
  <si>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</si>
  <si>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</si>
  <si>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</si>
  <si>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</si>
  <si>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</si>
  <si>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</si>
  <si>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</si>
  <si>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</si>
  <si>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</si>
  <si>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</si>
  <si>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</si>
  <si>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</si>
  <si>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</si>
  <si>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</si>
  <si>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</si>
  <si>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</si>
  <si>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</si>
  <si>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</si>
  <si>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</si>
  <si>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</si>
  <si>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</si>
  <si>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</si>
  <si>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</si>
  <si>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</si>
  <si>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</si>
  <si>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</si>
  <si>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</si>
  <si>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</si>
  <si>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</si>
  <si>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</si>
  <si>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</si>
  <si>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</si>
  <si>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</si>
  <si>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</si>
  <si>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</si>
  <si>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</si>
  <si>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</si>
  <si>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</si>
  <si>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</si>
  <si>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</si>
  <si>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</si>
  <si>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</si>
  <si>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</si>
  <si>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</si>
  <si>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</si>
  <si>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</si>
  <si>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</si>
  <si>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</si>
  <si>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</si>
  <si>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</si>
  <si>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</si>
  <si>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</si>
  <si>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</si>
  <si>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</si>
  <si>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</si>
  <si>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</si>
  <si>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</si>
  <si>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</si>
  <si>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</si>
  <si>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</si>
  <si>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</si>
  <si>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</si>
  <si>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</si>
  <si>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</si>
  <si>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</si>
  <si>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</si>
  <si>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</si>
  <si>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</si>
  <si>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</si>
  <si>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</si>
  <si>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</si>
  <si>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</si>
  <si>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</si>
  <si>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</si>
  <si>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</si>
  <si>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</si>
  <si>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</si>
  <si>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</si>
  <si>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</si>
  <si>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</si>
  <si>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</si>
  <si>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</si>
  <si>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</si>
  <si>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</si>
  <si>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</si>
  <si>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</si>
  <si>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</si>
  <si>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</si>
  <si>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</si>
  <si>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</si>
  <si>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</si>
  <si>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</si>
  <si>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</si>
  <si>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</si>
  <si>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</si>
  <si>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</si>
  <si>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</si>
  <si>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</si>
  <si>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</si>
  <si>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</si>
  <si>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</si>
  <si>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</si>
  <si>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</si>
  <si>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</si>
  <si>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</si>
  <si>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</si>
  <si>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</si>
  <si>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</si>
  <si>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</si>
  <si>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</si>
  <si>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</si>
  <si>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</si>
  <si>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</si>
  <si>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</si>
  <si>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</si>
  <si>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</si>
  <si>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</si>
  <si>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</si>
  <si>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</si>
  <si>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</si>
  <si>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</si>
  <si>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</si>
  <si>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</si>
  <si>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</si>
  <si>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</si>
  <si>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</si>
  <si>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</si>
  <si>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</si>
  <si>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</si>
  <si>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</si>
  <si>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</si>
  <si>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</si>
  <si>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</si>
  <si>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</si>
  <si>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</si>
  <si>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</si>
  <si>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</si>
  <si>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</si>
  <si>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</si>
  <si>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</si>
  <si>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</si>
  <si>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</si>
  <si>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</si>
  <si>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</si>
  <si>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</si>
  <si>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</si>
  <si>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</si>
  <si>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</si>
  <si>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</si>
  <si>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</si>
  <si>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</si>
  <si>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</si>
  <si>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</si>
  <si>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</si>
  <si>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</si>
  <si>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</si>
  <si>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</si>
  <si>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</si>
  <si>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</si>
  <si>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</si>
  <si>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</si>
  <si>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</si>
  <si>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</si>
  <si>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</si>
  <si>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</si>
  <si>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</si>
  <si>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</si>
  <si>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</si>
  <si>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</si>
  <si>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</si>
  <si>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</si>
  <si>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</si>
  <si>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</si>
  <si>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</si>
  <si>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</si>
  <si>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</si>
  <si>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</si>
  <si>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</si>
  <si>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</si>
  <si>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</si>
  <si>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</si>
  <si>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</si>
  <si>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</si>
  <si>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</si>
  <si>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</si>
  <si>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</si>
  <si>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</si>
  <si>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</si>
  <si>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</si>
  <si>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</si>
  <si>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</si>
  <si>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</si>
  <si>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</si>
  <si>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</si>
  <si>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</si>
  <si>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</si>
  <si>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</si>
  <si>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</si>
  <si>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</si>
  <si>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</si>
  <si>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</si>
  <si>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</si>
  <si>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</si>
  <si>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</si>
  <si>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</si>
  <si>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</si>
  <si>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</si>
  <si>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</si>
  <si>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</si>
  <si>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</si>
  <si>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</si>
  <si>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</si>
  <si>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</si>
  <si>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</si>
  <si>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</si>
  <si>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</si>
  <si>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</si>
  <si>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</si>
  <si>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</si>
  <si>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</si>
  <si>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</si>
  <si>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</si>
  <si>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</si>
  <si>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</si>
  <si>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</si>
  <si>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</si>
  <si>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</si>
  <si>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</si>
  <si>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</si>
  <si>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</si>
  <si>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</si>
  <si>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</si>
  <si>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</si>
  <si>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</si>
  <si>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</si>
  <si>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</si>
  <si>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</si>
  <si>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</si>
  <si>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</si>
  <si>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</si>
  <si>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</si>
  <si>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</si>
  <si>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</si>
  <si>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</si>
  <si>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</si>
  <si>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</si>
  <si>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</si>
  <si>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</si>
  <si>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</si>
  <si>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</si>
  <si>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</si>
  <si>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</si>
  <si>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</si>
  <si>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</si>
  <si>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</si>
  <si>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</si>
  <si>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</si>
  <si>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</si>
  <si>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</si>
  <si>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</si>
  <si>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</si>
  <si>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</si>
  <si>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</si>
  <si>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</si>
  <si>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</si>
  <si>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</si>
  <si>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</si>
  <si>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</si>
  <si>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</si>
  <si>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</si>
  <si>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</si>
  <si>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</si>
  <si>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</si>
  <si>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</si>
  <si>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</si>
  <si>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</si>
  <si>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</si>
  <si>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</si>
  <si>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</si>
  <si>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</si>
  <si>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</si>
  <si>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</si>
  <si>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</si>
  <si>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</si>
  <si>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</si>
  <si>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</si>
  <si>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</si>
  <si>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</si>
  <si>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</si>
  <si>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</si>
  <si>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</si>
  <si>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</si>
  <si>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</si>
  <si>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</si>
  <si>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</si>
  <si>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</si>
  <si>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</si>
  <si>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</si>
  <si>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</si>
  <si>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</si>
  <si>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</si>
  <si>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</si>
  <si>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</si>
  <si>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</si>
  <si>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</si>
  <si>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</si>
  <si>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</si>
  <si>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</si>
  <si>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</si>
  <si>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</si>
  <si>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</si>
  <si>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</si>
  <si>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</si>
  <si>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</si>
  <si>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</si>
  <si>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</si>
  <si>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</si>
  <si>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</si>
  <si>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</si>
  <si>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</si>
  <si>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</si>
  <si>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</si>
  <si>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</si>
  <si>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</si>
  <si>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</si>
  <si>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</si>
  <si>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</si>
  <si>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</si>
  <si>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</si>
  <si>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</si>
  <si>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</si>
  <si>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</si>
  <si>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</si>
  <si>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</si>
  <si>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</si>
  <si>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</si>
  <si>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</si>
  <si>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</si>
  <si>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</si>
  <si>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</si>
  <si>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</si>
  <si>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</si>
  <si>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</si>
  <si>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</si>
  <si>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</si>
  <si>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</si>
  <si>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</si>
  <si>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</si>
  <si>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</si>
  <si>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</si>
  <si>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</si>
  <si>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</si>
  <si>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</si>
  <si>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</si>
  <si>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</si>
  <si>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</si>
  <si>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</si>
  <si>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</si>
  <si>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</si>
  <si>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</si>
  <si>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</si>
  <si>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</si>
  <si>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</si>
  <si>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</si>
  <si>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</si>
  <si>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</si>
  <si>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</si>
  <si>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</si>
  <si>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</si>
  <si>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</si>
  <si>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</si>
  <si>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</si>
  <si>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</si>
  <si>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</si>
  <si>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</si>
  <si>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</si>
  <si>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</si>
  <si>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</si>
  <si>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</si>
  <si>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</si>
  <si>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</si>
  <si>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</si>
  <si>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</si>
  <si>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</si>
  <si>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</si>
  <si>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</si>
  <si>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</si>
  <si>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</si>
  <si>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</si>
  <si>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</si>
  <si>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</si>
  <si>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</si>
  <si>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</si>
  <si>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</si>
  <si>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</si>
  <si>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</si>
  <si>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</si>
  <si>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</si>
  <si>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</si>
  <si>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</si>
  <si>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</si>
  <si>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</si>
  <si>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</si>
  <si>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</si>
  <si>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</si>
  <si>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</si>
  <si>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</si>
  <si>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</si>
  <si>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</si>
  <si>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</si>
  <si>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</si>
  <si>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</si>
  <si>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</si>
  <si>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</si>
  <si>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</si>
  <si>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</si>
  <si>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</si>
  <si>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</si>
  <si>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</si>
  <si>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</si>
  <si>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</si>
  <si>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</si>
  <si>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</si>
  <si>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</si>
  <si>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</si>
  <si>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</si>
  <si>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</si>
  <si>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</si>
  <si>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</si>
  <si>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</si>
  <si>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</si>
  <si>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</si>
  <si>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</si>
  <si>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</si>
  <si>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</si>
  <si>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</si>
  <si>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</si>
  <si>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</si>
  <si>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</si>
  <si>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</si>
  <si>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</si>
  <si>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</si>
  <si>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</si>
  <si>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</si>
  <si>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</si>
  <si>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</si>
  <si>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</si>
  <si>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</si>
  <si>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</si>
  <si>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</si>
  <si>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</si>
  <si>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</si>
  <si>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</si>
  <si>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</si>
  <si>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</si>
  <si>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</si>
  <si>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</si>
  <si>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</si>
  <si>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</si>
  <si>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</si>
  <si>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</si>
  <si>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</si>
  <si>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</si>
  <si>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</si>
  <si>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</si>
  <si>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</si>
  <si>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</si>
  <si>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</si>
  <si>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</si>
  <si>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</si>
  <si>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</si>
  <si>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</si>
  <si>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</si>
  <si>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</si>
  <si>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</si>
  <si>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</si>
  <si>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</si>
  <si>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</si>
  <si>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</si>
  <si>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</si>
  <si>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</si>
  <si>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</si>
  <si>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</si>
  <si>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</si>
  <si>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</si>
  <si>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</si>
  <si>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</si>
  <si>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</si>
  <si>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</si>
  <si>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</si>
  <si>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</si>
  <si>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</si>
  <si>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</si>
  <si>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</si>
  <si>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</si>
  <si>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</si>
  <si>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</si>
  <si>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</si>
  <si>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</si>
  <si>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</si>
  <si>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</si>
  <si>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</si>
  <si>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</si>
  <si>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</si>
  <si>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</si>
  <si>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</si>
  <si>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</si>
  <si>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</si>
  <si>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</si>
  <si>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</si>
  <si>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</si>
  <si>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</si>
  <si>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</si>
  <si>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</si>
  <si>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</si>
  <si>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</si>
  <si>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</si>
  <si>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</si>
  <si>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</si>
  <si>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</si>
  <si>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</si>
  <si>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</si>
  <si>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</si>
  <si>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</si>
  <si>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</si>
  <si>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</si>
  <si>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</si>
  <si>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</si>
  <si>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</si>
  <si>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</si>
  <si>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</si>
  <si>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</si>
  <si>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</si>
  <si>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</si>
  <si>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</si>
  <si>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</si>
  <si>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</si>
  <si>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</si>
  <si>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</si>
  <si>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</si>
  <si>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</si>
  <si>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</si>
  <si>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</si>
  <si>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</si>
  <si>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</si>
  <si>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</si>
  <si>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</si>
  <si>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</si>
  <si>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</si>
  <si>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</si>
  <si>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</si>
  <si>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</si>
  <si>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</si>
  <si>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</si>
  <si>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</si>
  <si>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</si>
  <si>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</si>
  <si>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</si>
  <si>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</si>
  <si>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</si>
  <si>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</si>
  <si>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</si>
  <si>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</si>
  <si>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</si>
  <si>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</si>
  <si>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</si>
  <si>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</si>
  <si>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</si>
  <si>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</si>
  <si>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</si>
  <si>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</si>
  <si>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</si>
  <si>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</si>
  <si>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</si>
  <si>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</si>
  <si>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</si>
  <si>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</si>
  <si>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</si>
  <si>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</si>
  <si>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</si>
  <si>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</si>
  <si>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</si>
  <si>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</si>
  <si>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</si>
  <si>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</si>
  <si>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</si>
  <si>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</si>
  <si>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</si>
  <si>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</si>
  <si>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</si>
  <si>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</si>
  <si>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</si>
  <si>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</si>
  <si>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</si>
  <si>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</si>
  <si>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</si>
  <si>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</si>
  <si>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</si>
  <si>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</si>
  <si>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</si>
  <si>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</si>
  <si>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</si>
  <si>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</si>
  <si>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</si>
  <si>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</si>
  <si>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</si>
  <si>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</si>
  <si>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</si>
  <si>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</si>
  <si>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</si>
  <si>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</si>
  <si>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</si>
  <si>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</si>
  <si>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</si>
  <si>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</si>
  <si>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</si>
  <si>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</si>
  <si>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</si>
  <si>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</si>
  <si>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</si>
  <si>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</si>
  <si>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</si>
  <si>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</si>
  <si>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</si>
  <si>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</si>
  <si>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</si>
  <si>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</si>
  <si>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</si>
  <si>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</si>
  <si>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</si>
  <si>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</si>
  <si>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</si>
  <si>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</si>
  <si>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</si>
  <si>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</si>
  <si>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</si>
  <si>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</si>
  <si>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</si>
  <si>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</si>
  <si>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</si>
  <si>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</si>
  <si>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</si>
  <si>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</si>
  <si>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</si>
  <si>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</si>
  <si>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</si>
  <si>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</si>
  <si>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</si>
  <si>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</si>
  <si>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</si>
  <si>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</si>
  <si>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</si>
  <si>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</si>
  <si>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</si>
  <si>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</si>
  <si>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</si>
  <si>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</si>
  <si>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</si>
  <si>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</si>
  <si>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</si>
  <si>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</si>
  <si>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</si>
  <si>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</si>
  <si>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</si>
  <si>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</si>
  <si>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</si>
  <si>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</si>
  <si>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</si>
  <si>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</si>
  <si>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</si>
  <si>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</si>
  <si>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</si>
  <si>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</si>
  <si>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</si>
  <si>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</si>
  <si>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</si>
  <si>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</si>
  <si>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</si>
  <si>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</si>
  <si>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</si>
  <si>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</si>
  <si>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</si>
  <si>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</si>
  <si>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</si>
  <si>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</si>
  <si>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</si>
  <si>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</si>
  <si>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</si>
  <si>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</si>
  <si>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</si>
  <si>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</si>
  <si>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</si>
  <si>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</si>
  <si>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</si>
  <si>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</si>
  <si>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</si>
  <si>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</si>
  <si>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</si>
  <si>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</si>
  <si>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</si>
  <si>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</si>
  <si>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</si>
  <si>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</si>
  <si>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</si>
  <si>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</si>
  <si>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</si>
  <si>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</si>
  <si>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</si>
  <si>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</si>
  <si>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</si>
  <si>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</si>
  <si>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</si>
  <si>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</si>
  <si>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</si>
  <si>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</si>
  <si>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</si>
  <si>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</si>
  <si>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</si>
  <si>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</si>
  <si>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</si>
  <si>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</si>
  <si>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</si>
  <si>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</si>
  <si>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</si>
  <si>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</si>
  <si>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</si>
  <si>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</si>
  <si>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</si>
  <si>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</si>
  <si>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</si>
  <si>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</si>
  <si>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</si>
  <si>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</si>
  <si>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</si>
  <si>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</si>
  <si>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</si>
  <si>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</si>
  <si>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</si>
  <si>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</si>
  <si>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</si>
  <si>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</si>
  <si>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</si>
  <si>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</si>
  <si>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</si>
  <si>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</si>
  <si>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</si>
  <si>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</si>
  <si>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</si>
  <si>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</si>
  <si>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</si>
  <si>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</si>
  <si>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</si>
  <si>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</si>
  <si>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</si>
  <si>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</si>
  <si>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</si>
  <si>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</si>
  <si>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</si>
  <si>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</si>
  <si>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</si>
  <si>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</si>
  <si>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</si>
  <si>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</si>
  <si>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</si>
  <si>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</si>
  <si>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</si>
  <si>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</si>
  <si>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</si>
  <si>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</si>
  <si>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</si>
  <si>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</si>
  <si>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</si>
  <si>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</si>
  <si>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</si>
  <si>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</si>
  <si>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</si>
  <si>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</si>
  <si>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</si>
  <si>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</si>
  <si>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</si>
  <si>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</si>
  <si>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</si>
  <si>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</si>
  <si>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</si>
  <si>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</si>
  <si>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</si>
  <si>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</si>
  <si>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</si>
  <si>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</si>
  <si>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</si>
  <si>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</si>
  <si>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</si>
  <si>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</si>
  <si>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</si>
  <si>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</si>
  <si>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</si>
  <si>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</si>
  <si>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</si>
  <si>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</si>
  <si>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</si>
  <si>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</si>
  <si>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</si>
  <si>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</si>
  <si>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</si>
  <si>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</si>
  <si>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</si>
  <si>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</si>
  <si>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</si>
  <si>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</si>
  <si>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</si>
  <si>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</si>
  <si>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</si>
  <si>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</si>
  <si>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</si>
  <si>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</si>
  <si>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</si>
  <si>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</si>
  <si>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</si>
  <si>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</si>
  <si>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</si>
  <si>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</si>
  <si>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</si>
  <si>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</si>
  <si>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</si>
  <si>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</si>
  <si>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</si>
  <si>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</si>
  <si>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</si>
  <si>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</si>
  <si>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</si>
  <si>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</si>
  <si>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</si>
  <si>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</si>
  <si>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</si>
  <si>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</si>
  <si>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</si>
  <si>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</si>
  <si>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</si>
  <si>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</si>
  <si>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</si>
  <si>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</si>
  <si>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</si>
  <si>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</si>
  <si>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</si>
  <si>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</si>
  <si>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</si>
  <si>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</si>
  <si>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</si>
  <si>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</si>
  <si>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</si>
  <si>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</si>
  <si>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</si>
  <si>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</si>
  <si>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</si>
  <si>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</si>
  <si>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</si>
  <si>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</si>
  <si>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</si>
  <si>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</si>
  <si>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</si>
  <si>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</si>
  <si>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</si>
  <si>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</si>
  <si>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</si>
  <si>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</si>
  <si>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</si>
  <si>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</si>
  <si>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</si>
  <si>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</si>
  <si>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</si>
  <si>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</si>
  <si>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</si>
  <si>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</si>
  <si>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</si>
  <si>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</si>
  <si>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</si>
  <si>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</si>
  <si>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</si>
  <si>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</si>
  <si>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</si>
  <si>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</si>
  <si>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</si>
  <si>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</si>
  <si>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</si>
  <si>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</si>
  <si>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</si>
  <si>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</si>
  <si>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</si>
  <si>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</si>
  <si>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</si>
  <si>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</si>
  <si>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</si>
  <si>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</si>
  <si>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</si>
  <si>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</si>
  <si>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</si>
  <si>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</si>
  <si>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</si>
  <si>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</si>
  <si>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</si>
  <si>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</si>
  <si>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</si>
  <si>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</si>
  <si>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</si>
  <si>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</si>
  <si>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</si>
  <si>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</si>
  <si>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</si>
  <si>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</si>
  <si>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</si>
  <si>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</si>
  <si>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</si>
  <si>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</si>
  <si>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</si>
  <si>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</si>
  <si>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</si>
  <si>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</si>
  <si>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</si>
  <si>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</si>
  <si>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</si>
  <si>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</si>
  <si>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</si>
  <si>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</si>
  <si>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</si>
  <si>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</si>
  <si>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</si>
  <si>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</si>
  <si>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</si>
  <si>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</si>
  <si>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</si>
  <si>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</si>
  <si>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</si>
  <si>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</si>
  <si>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</si>
  <si>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</si>
  <si>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</si>
  <si>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</si>
  <si>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</si>
  <si>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</si>
  <si>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</si>
  <si>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</si>
  <si>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</si>
  <si>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</si>
  <si>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</si>
  <si>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</si>
  <si>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</si>
  <si>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</si>
  <si>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</si>
  <si>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</si>
  <si>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</si>
  <si>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</si>
  <si>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</si>
  <si>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</si>
  <si>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</si>
  <si>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</si>
  <si>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</si>
  <si>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</si>
  <si>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</si>
  <si>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</si>
  <si>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</si>
  <si>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</si>
  <si>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</si>
  <si>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</si>
  <si>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</si>
  <si>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</si>
  <si>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</si>
  <si>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</si>
  <si>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</si>
  <si>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</si>
  <si>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</si>
  <si>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</si>
  <si>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</si>
  <si>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</si>
  <si>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</si>
  <si>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</si>
  <si>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</si>
  <si>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</si>
  <si>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</si>
  <si>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</si>
  <si>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</si>
  <si>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</si>
  <si>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</si>
  <si>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</si>
  <si>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</si>
  <si>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</si>
  <si>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</si>
  <si>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</si>
  <si>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</si>
  <si>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</si>
  <si>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</si>
  <si>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</si>
  <si>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</si>
  <si>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</si>
  <si>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</si>
  <si>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</si>
  <si>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</si>
  <si>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</si>
  <si>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</si>
  <si>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</si>
  <si>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</si>
  <si>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</si>
  <si>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</si>
  <si>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</si>
  <si>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</si>
  <si>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</si>
  <si>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</si>
  <si>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</si>
  <si>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</si>
  <si>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</si>
  <si>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</si>
  <si>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</si>
  <si>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</si>
  <si>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</si>
  <si>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</si>
  <si>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</si>
  <si>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</si>
  <si>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</si>
  <si>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</si>
  <si>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</si>
  <si>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</si>
  <si>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</si>
  <si>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</si>
  <si>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</si>
  <si>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</si>
  <si>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</si>
  <si>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</si>
  <si>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</si>
  <si>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</si>
  <si>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</si>
  <si>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</si>
  <si>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</si>
  <si>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</si>
  <si>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</si>
  <si>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</si>
  <si>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</si>
  <si>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</si>
  <si>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</si>
  <si>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</si>
  <si>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</si>
  <si>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</si>
  <si>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</si>
  <si>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</si>
  <si>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</si>
  <si>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</si>
  <si>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</si>
  <si>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</si>
  <si>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</si>
  <si>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</si>
  <si>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</si>
  <si>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</si>
  <si>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</si>
  <si>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</si>
  <si>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</si>
  <si>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</si>
  <si>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</si>
  <si>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</si>
  <si>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</si>
  <si>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</si>
  <si>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</si>
  <si>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</si>
  <si>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</si>
  <si>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</si>
  <si>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</si>
  <si>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</si>
  <si>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</si>
  <si>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</si>
  <si>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</si>
  <si>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</si>
  <si>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</si>
  <si>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</si>
  <si>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</si>
  <si>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</si>
  <si>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</si>
  <si>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</si>
  <si>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</si>
  <si>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</si>
  <si>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</si>
  <si>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</si>
  <si>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</si>
  <si>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</si>
  <si>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</si>
  <si>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</si>
  <si>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</si>
  <si>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</si>
  <si>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</si>
  <si>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</si>
  <si>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</si>
  <si>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</si>
  <si>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</si>
  <si>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</si>
  <si>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</si>
  <si>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</si>
  <si>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</si>
  <si>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</si>
  <si>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</si>
  <si>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</si>
  <si>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</si>
  <si>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</si>
  <si>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</si>
  <si>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</si>
  <si>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</si>
  <si>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</si>
  <si>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</si>
  <si>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</si>
  <si>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</si>
  <si>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</si>
  <si>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</si>
  <si>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</si>
  <si>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</si>
  <si>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</si>
  <si>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</si>
  <si>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</si>
  <si>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</si>
  <si>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</si>
  <si>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</si>
  <si>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</si>
  <si>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</si>
  <si>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</si>
  <si>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</si>
  <si>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</si>
  <si>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</si>
  <si>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</si>
  <si>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</si>
  <si>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</si>
  <si>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</si>
  <si>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</si>
  <si>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</si>
  <si>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</si>
  <si>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</si>
  <si>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</si>
  <si>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</si>
  <si>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</si>
  <si>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</si>
  <si>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</si>
  <si>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</si>
  <si>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</si>
  <si>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</si>
  <si>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</si>
  <si>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</si>
  <si>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</si>
  <si>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</si>
  <si>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</si>
  <si>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</si>
  <si>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</si>
  <si>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</si>
  <si>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</si>
  <si>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</si>
  <si>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</si>
  <si>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</si>
  <si>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</si>
  <si>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</si>
  <si>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</si>
  <si>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</si>
  <si>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</si>
  <si>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</si>
  <si>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</si>
  <si>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</si>
  <si>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</si>
  <si>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</si>
  <si>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</si>
  <si>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</si>
  <si>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</si>
  <si>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</si>
  <si>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</si>
  <si>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</si>
  <si>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</si>
  <si>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</si>
  <si>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</si>
  <si>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</si>
  <si>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</si>
  <si>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</si>
  <si>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</si>
  <si>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</si>
  <si>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</si>
  <si>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</si>
  <si>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</si>
  <si>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</si>
  <si>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</si>
  <si>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</si>
  <si>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</si>
  <si>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</si>
  <si>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</si>
  <si>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</si>
  <si>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</si>
  <si>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</si>
  <si>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</si>
  <si>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</si>
  <si>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</si>
  <si>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</si>
  <si>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</si>
  <si>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</si>
  <si>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</si>
  <si>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</si>
  <si>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</si>
  <si>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</si>
  <si>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</si>
  <si>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</si>
  <si>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</si>
  <si>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</si>
  <si>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</si>
  <si>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</si>
  <si>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</si>
  <si>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</si>
  <si>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</si>
  <si>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</si>
  <si>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</si>
  <si>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</si>
  <si>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</si>
  <si>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</si>
  <si>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</si>
  <si>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</si>
  <si>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</si>
  <si>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</si>
  <si>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</si>
  <si>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</si>
  <si>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</si>
  <si>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</si>
  <si>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</si>
  <si>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</si>
  <si>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</si>
  <si>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</si>
  <si>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</si>
  <si>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</si>
  <si>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</si>
  <si>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</si>
  <si>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</si>
  <si>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</si>
  <si>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</si>
  <si>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</si>
  <si>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</si>
  <si>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</si>
  <si>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</si>
  <si>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</si>
  <si>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</si>
  <si>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</si>
  <si>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</si>
  <si>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</si>
  <si>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</si>
  <si>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</si>
  <si>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</si>
  <si>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</si>
  <si>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</si>
  <si>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</si>
  <si>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</si>
  <si>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</si>
  <si>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</si>
  <si>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</si>
  <si>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</si>
  <si>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</si>
  <si>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</si>
  <si>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</si>
  <si>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</si>
  <si>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</si>
  <si>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</si>
  <si>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</si>
  <si>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</si>
  <si>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</si>
  <si>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</si>
  <si>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</si>
  <si>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</si>
  <si>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</si>
  <si>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</si>
  <si>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</si>
  <si>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</si>
  <si>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</si>
  <si>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</si>
  <si>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</si>
  <si>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</si>
  <si>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</si>
  <si>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</si>
  <si>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</si>
  <si>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</si>
  <si>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</si>
  <si>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</si>
  <si>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</si>
  <si>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</si>
  <si>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</si>
  <si>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</si>
  <si>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</si>
  <si>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</si>
  <si>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</si>
  <si>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</si>
  <si>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</si>
  <si>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</si>
  <si>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</si>
  <si>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</si>
  <si>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</si>
  <si>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</si>
  <si>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</si>
  <si>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</si>
  <si>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</si>
  <si>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</si>
  <si>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</si>
  <si>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</si>
  <si>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</si>
  <si>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</si>
  <si>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</si>
  <si>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</si>
  <si>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</si>
  <si>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</si>
  <si>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</si>
  <si>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</si>
  <si>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</si>
  <si>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</si>
  <si>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</si>
  <si>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</si>
  <si>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</si>
  <si>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</si>
  <si>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</si>
  <si>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</si>
  <si>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</si>
  <si>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</si>
  <si>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</si>
  <si>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</si>
  <si>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</si>
  <si>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</si>
  <si>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</si>
  <si>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</si>
  <si>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</si>
  <si>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</si>
  <si>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</si>
  <si>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</si>
  <si>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</si>
  <si>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</si>
  <si>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</si>
  <si>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</si>
  <si>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</si>
  <si>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</si>
  <si>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</si>
  <si>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</si>
  <si>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</si>
  <si>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</si>
  <si>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</si>
  <si>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</si>
  <si>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</si>
  <si>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</si>
  <si>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</si>
  <si>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</si>
  <si>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</si>
  <si>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</si>
  <si>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</si>
  <si>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</si>
  <si>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</si>
  <si>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</si>
  <si>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</si>
  <si>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</si>
  <si>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</si>
  <si>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</si>
  <si>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</si>
  <si>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</si>
  <si>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</si>
  <si>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</si>
  <si>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</si>
  <si>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</si>
  <si>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</si>
  <si>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</si>
  <si>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</si>
  <si>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</si>
  <si>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</si>
  <si>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</si>
  <si>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</si>
  <si>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</si>
  <si>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</si>
  <si>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</si>
  <si>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</si>
  <si>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</si>
  <si>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</si>
  <si>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</si>
  <si>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</si>
  <si>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</si>
  <si>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</si>
  <si>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</si>
  <si>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</si>
  <si>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</si>
  <si>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</si>
  <si>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</si>
  <si>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</si>
  <si>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</si>
  <si>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</si>
  <si>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</si>
  <si>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</si>
  <si>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</si>
  <si>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</si>
  <si>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</si>
  <si>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</si>
  <si>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</si>
  <si>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</si>
  <si>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</si>
  <si>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</si>
  <si>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</si>
  <si>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</si>
  <si>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</si>
  <si>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</si>
  <si>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</si>
  <si>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</si>
  <si>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</si>
  <si>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</si>
  <si>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</si>
  <si>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</si>
  <si>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</si>
  <si>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</si>
  <si>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</si>
  <si>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</si>
  <si>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</si>
  <si>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</si>
  <si>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</si>
  <si>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</si>
  <si>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</si>
  <si>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</si>
  <si>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</si>
  <si>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</si>
  <si>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</si>
  <si>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</si>
  <si>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</si>
  <si>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</si>
  <si>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</si>
  <si>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</si>
  <si>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</si>
  <si>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</si>
  <si>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</si>
  <si>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</si>
  <si>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</si>
  <si>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</si>
  <si>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</si>
  <si>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</si>
  <si>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</si>
  <si>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</si>
  <si>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</si>
  <si>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</si>
  <si>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</si>
  <si>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</si>
  <si>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</si>
  <si>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</si>
  <si>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</si>
  <si>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</si>
  <si>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</si>
  <si>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</si>
  <si>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</si>
  <si>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</si>
  <si>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</si>
  <si>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</si>
  <si>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</si>
  <si>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</si>
  <si>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</si>
  <si>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</si>
  <si>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</si>
  <si>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</si>
  <si>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</si>
  <si>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</si>
  <si>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</si>
  <si>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</si>
  <si>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</si>
  <si>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</si>
  <si>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</si>
  <si>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</si>
  <si>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</si>
  <si>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</si>
  <si>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</si>
  <si>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</si>
  <si>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</si>
  <si>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</si>
  <si>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</si>
  <si>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</si>
  <si>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</si>
  <si>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</si>
  <si>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</si>
  <si>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</si>
  <si>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</si>
  <si>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</si>
  <si>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</si>
  <si>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</si>
  <si>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</si>
  <si>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</si>
  <si>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</si>
  <si>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</si>
  <si>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</si>
  <si>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</si>
  <si>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</si>
  <si>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</si>
  <si>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</si>
  <si>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</si>
  <si>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</si>
  <si>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</si>
  <si>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</si>
  <si>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</si>
  <si>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</si>
  <si>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</si>
  <si>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</si>
  <si>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</si>
  <si>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</si>
  <si>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</si>
  <si>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</si>
  <si>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</si>
  <si>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</si>
  <si>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</si>
  <si>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</si>
  <si>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</si>
  <si>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</si>
  <si>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</si>
  <si>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</si>
  <si>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</si>
  <si>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</si>
  <si>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</si>
  <si>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</si>
  <si>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</si>
  <si>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</si>
  <si>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</si>
  <si>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</si>
  <si>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</si>
  <si>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</si>
  <si>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</si>
  <si>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</si>
  <si>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</si>
  <si>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</si>
  <si>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</si>
  <si>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</si>
  <si>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</si>
  <si>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</si>
  <si>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</si>
  <si>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</si>
  <si>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</si>
  <si>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</si>
  <si>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</si>
  <si>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</si>
  <si>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</si>
  <si>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</si>
  <si>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</si>
  <si>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</si>
  <si>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</si>
  <si>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</si>
  <si>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</si>
  <si>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</si>
  <si>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</si>
  <si>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</si>
  <si>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</si>
  <si>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</si>
  <si>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</si>
  <si>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</si>
  <si>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</si>
  <si>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</si>
  <si>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</si>
  <si>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</si>
  <si>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</si>
  <si>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</si>
  <si>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</si>
  <si>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</si>
  <si>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</si>
  <si>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</si>
  <si>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</si>
  <si>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</si>
  <si>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</si>
  <si>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</si>
  <si>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</si>
  <si>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</si>
  <si>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</si>
  <si>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</si>
  <si>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</si>
  <si>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</si>
  <si>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</si>
  <si>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</si>
  <si>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</si>
  <si>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</si>
  <si>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</si>
  <si>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</si>
  <si>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</si>
  <si>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</si>
  <si>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</si>
  <si>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</si>
  <si>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</si>
  <si>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</si>
  <si>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</si>
  <si>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</si>
  <si>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</si>
  <si>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</si>
  <si>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</si>
  <si>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</si>
  <si>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</si>
  <si>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</si>
  <si>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</si>
  <si>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</si>
  <si>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</si>
  <si>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</si>
  <si>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</si>
  <si>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</si>
  <si>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</si>
  <si>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</si>
  <si>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</si>
  <si>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</si>
  <si>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</si>
  <si>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</si>
  <si>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</si>
  <si>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</si>
  <si>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</si>
  <si>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</si>
  <si>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</si>
  <si>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</si>
  <si>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</si>
  <si>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</si>
  <si>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</si>
  <si>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</si>
  <si>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</si>
  <si>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</si>
  <si>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</si>
  <si>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</si>
  <si>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</si>
  <si>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</si>
  <si>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</si>
  <si>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</si>
  <si>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</si>
  <si>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</si>
  <si>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</si>
  <si>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</si>
  <si>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</si>
  <si>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</si>
  <si>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</si>
  <si>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</si>
  <si>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</si>
  <si>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</si>
  <si>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</si>
  <si>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</si>
  <si>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</si>
  <si>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</si>
  <si>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</si>
  <si>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</si>
  <si>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</si>
  <si>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</si>
  <si>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</si>
  <si>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</si>
  <si>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</si>
  <si>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</si>
  <si>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</si>
  <si>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</si>
  <si>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</si>
  <si>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</si>
  <si>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</si>
  <si>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</si>
  <si>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</si>
  <si>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</si>
  <si>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</si>
  <si>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</si>
  <si>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</si>
  <si>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</si>
  <si>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</si>
  <si>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</si>
  <si>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</si>
  <si>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</si>
  <si>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</si>
  <si>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</si>
  <si>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</si>
  <si>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</si>
  <si>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</si>
  <si>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</si>
  <si>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</si>
  <si>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</si>
  <si>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</si>
  <si>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</si>
  <si>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</si>
  <si>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</si>
  <si>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</si>
  <si>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</si>
  <si>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</si>
  <si>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</si>
  <si>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</si>
  <si>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</si>
  <si>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</si>
  <si>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</si>
  <si>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</si>
  <si>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</si>
  <si>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</si>
  <si>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</si>
  <si>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</si>
  <si>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</si>
  <si>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</si>
  <si>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</si>
  <si>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</si>
  <si>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</si>
  <si>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</si>
  <si>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</si>
  <si>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</si>
  <si>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</si>
  <si>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</si>
  <si>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</si>
  <si>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</si>
  <si>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</si>
  <si>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</si>
  <si>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</si>
  <si>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</si>
  <si>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</si>
  <si>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</si>
  <si>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</si>
  <si>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</si>
  <si>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</si>
  <si>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</si>
  <si>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</si>
  <si>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</si>
  <si>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</si>
  <si>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</si>
  <si>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</si>
  <si>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</si>
  <si>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</si>
  <si>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</si>
  <si>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</si>
  <si>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</si>
  <si>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</si>
  <si>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</si>
  <si>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</si>
  <si>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</si>
  <si>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</si>
  <si>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</si>
  <si>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</si>
  <si>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</si>
  <si>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</si>
  <si>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</si>
  <si>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</si>
  <si>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</si>
  <si>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</si>
  <si>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</si>
  <si>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</si>
  <si>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</si>
  <si>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</si>
  <si>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</si>
  <si>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</si>
  <si>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</si>
  <si>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</si>
  <si>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</si>
  <si>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</si>
  <si>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</si>
  <si>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</si>
  <si>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</si>
  <si>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</si>
  <si>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</si>
  <si>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</si>
  <si>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</si>
  <si>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</si>
  <si>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</si>
  <si>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</si>
  <si>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</si>
  <si>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</si>
  <si>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</si>
  <si>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</si>
  <si>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</si>
  <si>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</si>
  <si>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</si>
  <si>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</si>
  <si>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</si>
  <si>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</si>
  <si>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</si>
  <si>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</si>
  <si>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</si>
  <si>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</si>
  <si>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</si>
  <si>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</si>
  <si>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</si>
  <si>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</si>
  <si>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</si>
  <si>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</si>
  <si>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</si>
  <si>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</si>
  <si>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</si>
  <si>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</si>
  <si>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</si>
  <si>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</si>
  <si>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</si>
  <si>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</si>
  <si>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</si>
  <si>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</si>
  <si>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</si>
  <si>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</si>
  <si>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</si>
  <si>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</si>
  <si>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</si>
  <si>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</si>
  <si>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</si>
  <si>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</si>
  <si>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</si>
  <si>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</si>
  <si>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</si>
  <si>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</si>
  <si>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</si>
  <si>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</si>
  <si>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</si>
  <si>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</si>
  <si>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</si>
  <si>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</si>
  <si>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</si>
  <si>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</si>
  <si>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</si>
  <si>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</si>
  <si>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</si>
  <si>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</si>
  <si>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</si>
  <si>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</si>
  <si>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</si>
  <si>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</si>
  <si>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</si>
  <si>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</si>
  <si>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</si>
  <si>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</si>
  <si>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</si>
  <si>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</si>
  <si>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</si>
  <si>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</si>
  <si>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</si>
  <si>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</si>
  <si>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</si>
  <si>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</si>
  <si>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</si>
  <si>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</si>
  <si>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</si>
  <si>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</si>
  <si>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</si>
  <si>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</si>
  <si>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</si>
  <si>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</si>
  <si>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</si>
  <si>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</si>
  <si>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</si>
  <si>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</si>
  <si>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</si>
  <si>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</si>
  <si>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</si>
  <si>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</si>
  <si>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</si>
  <si>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</si>
  <si>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</si>
  <si>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</si>
  <si>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</si>
  <si>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</si>
  <si>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</si>
  <si>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</si>
  <si>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</si>
  <si>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</si>
  <si>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</si>
  <si>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</si>
  <si>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</si>
  <si>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</si>
  <si>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</si>
  <si>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</si>
  <si>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</si>
  <si>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</si>
  <si>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</si>
  <si>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</si>
  <si>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</si>
  <si>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</si>
  <si>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</si>
  <si>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</si>
  <si>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</si>
  <si>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</si>
  <si>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</si>
  <si>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</si>
  <si>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</si>
  <si>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</si>
  <si>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</si>
  <si>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</si>
  <si>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</si>
  <si>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</si>
  <si>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</si>
  <si>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</si>
  <si>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</si>
  <si>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</si>
  <si>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</si>
  <si>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</si>
  <si>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</si>
  <si>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</si>
  <si>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</si>
  <si>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</si>
  <si>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</si>
  <si>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</si>
  <si>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</si>
  <si>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</si>
  <si>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</si>
  <si>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</si>
  <si>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</si>
  <si>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</si>
  <si>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</si>
  <si>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</si>
  <si>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</si>
  <si>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</si>
  <si>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</si>
  <si>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</si>
  <si>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</si>
  <si>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</si>
  <si>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</si>
  <si>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</si>
  <si>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</si>
  <si>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</si>
  <si>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</si>
  <si>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</si>
  <si>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</si>
  <si>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</si>
  <si>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</si>
  <si>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</si>
  <si>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</si>
  <si>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</si>
  <si>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</si>
  <si>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</si>
  <si>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</si>
  <si>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</si>
  <si>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</si>
  <si>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</si>
  <si>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</si>
  <si>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</si>
  <si>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</si>
  <si>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</si>
  <si>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</si>
  <si>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</si>
  <si>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</si>
  <si>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</si>
  <si>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</si>
  <si>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</si>
  <si>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</si>
  <si>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</si>
  <si>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</si>
  <si>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</si>
  <si>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</si>
  <si>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</si>
  <si>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</si>
  <si>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</si>
  <si>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</si>
  <si>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</si>
  <si>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</si>
  <si>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</si>
  <si>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</si>
  <si>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</si>
  <si>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</si>
  <si>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</si>
  <si>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</si>
  <si>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</si>
  <si>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</si>
  <si>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</si>
  <si>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</si>
  <si>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</si>
  <si>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</si>
  <si>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</si>
  <si>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</si>
  <si>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</si>
  <si>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</si>
  <si>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</si>
  <si>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</si>
  <si>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</si>
  <si>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</si>
  <si>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</si>
  <si>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</si>
  <si>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</si>
  <si>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</si>
  <si>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</si>
  <si>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</si>
  <si>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</si>
  <si>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</si>
  <si>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</si>
  <si>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</si>
  <si>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</si>
  <si>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</si>
  <si>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</si>
  <si>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</si>
  <si>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</si>
  <si>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</si>
  <si>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</si>
  <si>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</si>
  <si>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</si>
  <si>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</si>
  <si>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</si>
  <si>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</si>
  <si>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</si>
  <si>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</si>
  <si>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</si>
  <si>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</si>
  <si>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</si>
  <si>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</si>
  <si>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</si>
  <si>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</si>
  <si>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</si>
  <si>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</si>
  <si>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</si>
  <si>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</si>
  <si>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</si>
  <si>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</si>
  <si>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</si>
  <si>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</si>
  <si>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</si>
  <si>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</si>
  <si>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</si>
  <si>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</si>
  <si>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</si>
  <si>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</si>
  <si>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</si>
  <si>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</si>
  <si>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</si>
  <si>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</si>
  <si>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</si>
  <si>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</si>
  <si>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</si>
  <si>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</si>
  <si>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</si>
  <si>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</si>
  <si>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</si>
  <si>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</si>
  <si>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</si>
  <si>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</si>
  <si>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</si>
  <si>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</si>
  <si>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</si>
  <si>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</si>
  <si>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</si>
  <si>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</si>
  <si>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</si>
  <si>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</si>
  <si>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</si>
  <si>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</si>
  <si>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</si>
  <si>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</si>
  <si>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</si>
  <si>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</si>
  <si>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</si>
  <si>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</si>
  <si>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</si>
  <si>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</si>
  <si>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</si>
  <si>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</si>
  <si>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</si>
  <si>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</si>
  <si>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</si>
  <si>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</si>
  <si>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</si>
  <si>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</si>
  <si>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</si>
  <si>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</si>
  <si>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</si>
  <si>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</si>
  <si>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</si>
  <si>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</si>
  <si>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</si>
  <si>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</si>
  <si>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</si>
  <si>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</si>
  <si>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</si>
  <si>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</si>
  <si>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</si>
  <si>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</si>
  <si>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</si>
  <si>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</si>
  <si>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</si>
  <si>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</si>
  <si>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</si>
  <si>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</si>
  <si>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</si>
  <si>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</si>
  <si>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</si>
  <si>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</si>
  <si>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</si>
  <si>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</si>
  <si>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</si>
  <si>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</si>
  <si>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</si>
  <si>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</si>
  <si>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</si>
  <si>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</si>
  <si>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</si>
  <si>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</si>
  <si>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</si>
  <si>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</si>
  <si>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</si>
  <si>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</si>
  <si>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</si>
  <si>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</si>
  <si>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</si>
  <si>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</si>
  <si>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</si>
  <si>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</si>
  <si>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</si>
  <si>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</si>
  <si>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</si>
  <si>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</si>
  <si>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</si>
  <si>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</si>
  <si>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</si>
  <si>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</si>
  <si>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</si>
  <si>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</si>
  <si>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</si>
  <si>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</si>
  <si>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</si>
  <si>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</si>
  <si>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</si>
  <si>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</si>
  <si>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</si>
  <si>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</si>
  <si>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</si>
  <si>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</si>
  <si>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</si>
  <si>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</si>
  <si>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</si>
  <si>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</si>
  <si>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</si>
  <si>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</si>
  <si>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</si>
  <si>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</si>
  <si>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</si>
  <si>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</si>
  <si>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</si>
  <si>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</si>
  <si>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</si>
  <si>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</si>
  <si>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</si>
  <si>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</si>
  <si>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</si>
  <si>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</si>
  <si>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</si>
  <si>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</si>
  <si>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</si>
  <si>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</si>
  <si>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</si>
  <si>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</si>
  <si>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</si>
  <si>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</si>
  <si>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</si>
  <si>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</si>
  <si>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</si>
  <si>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</si>
  <si>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</si>
  <si>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</si>
  <si>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</si>
  <si>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</si>
  <si>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</si>
  <si>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</si>
  <si>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</si>
  <si>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</si>
  <si>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</si>
  <si>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</si>
  <si>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</si>
  <si>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</si>
  <si>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</si>
  <si>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</si>
  <si>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</si>
  <si>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</si>
  <si>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</si>
  <si>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</si>
  <si>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</si>
  <si>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</si>
  <si>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</si>
  <si>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</si>
  <si>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</si>
  <si>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</si>
  <si>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</si>
  <si>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</si>
  <si>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</si>
  <si>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</si>
  <si>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</si>
  <si>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</si>
  <si>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</si>
  <si>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</si>
  <si>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</si>
  <si>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</si>
  <si>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</si>
  <si>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</si>
  <si>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</si>
  <si>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</si>
  <si>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</si>
  <si>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</si>
  <si>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</si>
  <si>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</si>
  <si>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</si>
  <si>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</si>
  <si>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</si>
  <si>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</si>
  <si>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</si>
  <si>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</si>
  <si>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</si>
  <si>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</si>
  <si>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</si>
  <si>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</si>
  <si>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</si>
  <si>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</si>
  <si>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</si>
  <si>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</si>
  <si>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</si>
  <si>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</si>
  <si>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</si>
  <si>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</si>
  <si>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</si>
  <si>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</si>
  <si>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</si>
  <si>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</si>
  <si>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</si>
  <si>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</si>
  <si>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</si>
  <si>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</si>
  <si>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</si>
  <si>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</si>
  <si>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</si>
  <si>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</si>
  <si>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</si>
  <si>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</si>
  <si>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</si>
  <si>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</si>
  <si>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</si>
  <si>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</si>
  <si>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</si>
  <si>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</si>
  <si>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</si>
  <si>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</si>
  <si>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</si>
  <si>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</si>
  <si>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</si>
  <si>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</si>
  <si>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</si>
  <si>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</si>
  <si>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</si>
  <si>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</si>
  <si>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</si>
  <si>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</si>
  <si>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</si>
  <si>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</si>
  <si>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</si>
  <si>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</si>
  <si>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</si>
  <si>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</si>
  <si>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</si>
  <si>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</si>
  <si>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</si>
  <si>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</si>
  <si>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</si>
  <si>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</si>
  <si>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</si>
  <si>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</si>
  <si>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</si>
  <si>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</si>
  <si>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</si>
  <si>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</si>
  <si>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</si>
  <si>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</si>
  <si>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</si>
  <si>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</si>
  <si>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</si>
  <si>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</si>
  <si>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</si>
  <si>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</si>
  <si>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</si>
  <si>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</si>
  <si>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</si>
  <si>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</si>
  <si>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</si>
  <si>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</si>
  <si>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</si>
  <si>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</si>
  <si>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</si>
  <si>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</si>
  <si>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</si>
  <si>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</si>
  <si>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</si>
  <si>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</si>
  <si>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</si>
  <si>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</si>
  <si>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</si>
  <si>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</si>
  <si>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</si>
  <si>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</si>
  <si>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</si>
  <si>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</si>
  <si>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</si>
  <si>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</si>
  <si>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</si>
  <si>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</si>
  <si>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</si>
  <si>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</si>
  <si>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</si>
  <si>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</si>
  <si>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</si>
  <si>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</si>
  <si>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</si>
  <si>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</si>
  <si>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</si>
  <si>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</si>
  <si>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</si>
  <si>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</si>
  <si>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</si>
  <si>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</si>
  <si>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</si>
  <si>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</si>
  <si>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</si>
  <si>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</si>
  <si>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</si>
  <si>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</si>
  <si>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</si>
  <si>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</si>
  <si>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</si>
  <si>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</si>
  <si>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</si>
  <si>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</si>
  <si>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</si>
  <si>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</si>
  <si>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</si>
  <si>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</si>
  <si>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</si>
  <si>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</si>
  <si>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</si>
  <si>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</si>
  <si>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</si>
  <si>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</si>
  <si>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</si>
  <si>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</si>
  <si>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</si>
  <si>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</si>
  <si>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</si>
  <si>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</si>
  <si>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</si>
  <si>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</si>
  <si>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</si>
  <si>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</si>
  <si>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</si>
  <si>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</si>
  <si>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</si>
  <si>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</si>
  <si>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</si>
  <si>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</si>
  <si>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</si>
  <si>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</si>
  <si>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</si>
  <si>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</si>
  <si>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</si>
  <si>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</si>
  <si>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</si>
  <si>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</si>
  <si>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</si>
  <si>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</si>
  <si>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</si>
  <si>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</si>
  <si>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</si>
  <si>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</si>
  <si>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</si>
  <si>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</si>
  <si>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</si>
  <si>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</si>
  <si>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</si>
  <si>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</si>
  <si>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</si>
  <si>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</si>
  <si>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</si>
  <si>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</si>
  <si>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</si>
  <si>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</si>
  <si>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</si>
  <si>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</si>
  <si>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</si>
  <si>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</si>
  <si>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</si>
  <si>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</si>
  <si>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</si>
  <si>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</si>
  <si>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</si>
  <si>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</si>
  <si>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</si>
  <si>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</si>
  <si>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</si>
  <si>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</si>
  <si>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</si>
  <si>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</si>
  <si>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</si>
  <si>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</si>
  <si>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</si>
  <si>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</si>
  <si>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</si>
  <si>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</si>
  <si>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</si>
  <si>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</si>
  <si>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</si>
  <si>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</si>
  <si>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</si>
  <si>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</si>
  <si>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</si>
  <si>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</si>
  <si>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</si>
  <si>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</si>
  <si>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</si>
  <si>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</si>
  <si>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</si>
  <si>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</si>
  <si>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</si>
  <si>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</si>
  <si>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</si>
  <si>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</si>
  <si>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</si>
  <si>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</si>
  <si>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</si>
  <si>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</si>
  <si>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</si>
  <si>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</si>
  <si>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</si>
  <si>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</si>
  <si>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</si>
  <si>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</si>
  <si>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</si>
  <si>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</si>
  <si>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</si>
  <si>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</si>
  <si>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</si>
  <si>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</si>
  <si>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</si>
  <si>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</si>
  <si>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</si>
  <si>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</si>
  <si>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</si>
  <si>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</si>
  <si>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</si>
  <si>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</si>
  <si>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</si>
  <si>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</si>
  <si>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</si>
  <si>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</si>
  <si>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</si>
  <si>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</si>
  <si>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</si>
  <si>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</si>
  <si>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</si>
  <si>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</si>
  <si>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</si>
  <si>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</si>
  <si>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</si>
  <si>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</si>
  <si>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</si>
  <si>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</si>
  <si>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</si>
  <si>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</si>
  <si>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</si>
  <si>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</si>
  <si>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</si>
  <si>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</si>
  <si>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</si>
  <si>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</si>
  <si>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</si>
  <si>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</si>
  <si>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</si>
  <si>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</si>
  <si>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</si>
  <si>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</si>
  <si>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</si>
  <si>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</si>
  <si>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</si>
  <si>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</si>
  <si>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</si>
  <si>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</si>
  <si>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</si>
  <si>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</si>
  <si>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</si>
  <si>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</si>
  <si>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</si>
  <si>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</si>
  <si>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</si>
  <si>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</si>
  <si>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</si>
  <si>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</si>
  <si>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</si>
  <si>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</si>
  <si>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</si>
  <si>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</si>
  <si>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</si>
  <si>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</si>
  <si>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</si>
  <si>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</si>
  <si>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</si>
  <si>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</si>
  <si>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</si>
  <si>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</si>
  <si>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</si>
  <si>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</si>
  <si>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</si>
  <si>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</si>
  <si>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</si>
  <si>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</si>
  <si>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</si>
  <si>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</si>
  <si>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</si>
  <si>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</si>
  <si>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</si>
  <si>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</si>
  <si>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</si>
  <si>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</si>
  <si>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</si>
  <si>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</si>
  <si>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</si>
  <si>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</si>
  <si>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</si>
  <si>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</si>
  <si>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</si>
  <si>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</si>
  <si>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</si>
  <si>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</si>
  <si>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</si>
  <si>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</si>
  <si>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</si>
  <si>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</si>
  <si>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</si>
  <si>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</si>
  <si>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</si>
  <si>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</si>
  <si>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</si>
  <si>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</si>
  <si>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</si>
  <si>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</si>
  <si>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</si>
  <si>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</si>
  <si>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</si>
  <si>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</si>
  <si>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</si>
  <si>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</si>
  <si>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</si>
  <si>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</si>
  <si>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</si>
  <si>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</si>
  <si>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</si>
  <si>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</si>
  <si>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</si>
  <si>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</si>
  <si>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</si>
  <si>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</si>
  <si>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</si>
  <si>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</si>
  <si>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</si>
  <si>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</si>
  <si>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</si>
  <si>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</si>
  <si>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</si>
  <si>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</si>
  <si>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</si>
  <si>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</si>
  <si>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</si>
  <si>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</si>
  <si>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</si>
  <si>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</si>
  <si>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</si>
  <si>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</si>
  <si>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</si>
  <si>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</si>
  <si>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</si>
  <si>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</si>
  <si>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</si>
  <si>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</si>
  <si>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</si>
  <si>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</si>
  <si>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</si>
  <si>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</si>
  <si>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</si>
  <si>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</si>
  <si>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</si>
  <si>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</si>
  <si>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</si>
  <si>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</si>
  <si>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</si>
  <si>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</si>
  <si>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</si>
  <si>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</si>
  <si>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</si>
  <si>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</si>
  <si>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</si>
  <si>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</si>
  <si>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</si>
  <si>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</si>
  <si>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</si>
  <si>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</si>
  <si>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</si>
  <si>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</si>
  <si>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</si>
  <si>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</si>
  <si>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</si>
  <si>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</si>
  <si>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</si>
  <si>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</si>
  <si>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</si>
  <si>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</si>
  <si>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</si>
  <si>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</si>
  <si>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</si>
  <si>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</si>
  <si>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</si>
  <si>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</si>
  <si>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</si>
  <si>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</si>
  <si>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</si>
  <si>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</si>
  <si>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</si>
  <si>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</si>
  <si>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</si>
  <si>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</si>
  <si>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</si>
  <si>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</si>
  <si>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</si>
  <si>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</si>
  <si>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</si>
  <si>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</si>
  <si>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</si>
  <si>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</si>
  <si>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</si>
  <si>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</si>
  <si>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</si>
  <si>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</si>
  <si>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</si>
  <si>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</si>
  <si>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</si>
  <si>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</si>
  <si>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</si>
  <si>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</si>
  <si>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</si>
  <si>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</si>
  <si>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</si>
  <si>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</si>
  <si>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</si>
  <si>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</si>
  <si>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</si>
  <si>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</si>
  <si>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</si>
  <si>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</si>
  <si>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</si>
  <si>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</si>
  <si>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</si>
  <si>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</si>
  <si>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</si>
  <si>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</si>
  <si>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</si>
  <si>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</si>
  <si>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</si>
  <si>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</si>
  <si>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</si>
  <si>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</si>
  <si>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</si>
  <si>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</si>
  <si>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</si>
  <si>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</si>
  <si>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</si>
  <si>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</si>
  <si>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</si>
  <si>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</si>
  <si>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</si>
  <si>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</si>
  <si>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</si>
  <si>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</si>
  <si>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</si>
  <si>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</si>
  <si>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</si>
  <si>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</si>
  <si>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</si>
  <si>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</si>
  <si>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</si>
  <si>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</si>
  <si>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</si>
  <si>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</si>
  <si>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</si>
  <si>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</si>
  <si>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</si>
  <si>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</si>
  <si>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</si>
  <si>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</si>
  <si>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</si>
  <si>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</si>
  <si>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</si>
  <si>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</si>
  <si>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</si>
  <si>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</si>
  <si>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</si>
  <si>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</si>
  <si>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</si>
  <si>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</si>
  <si>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</si>
  <si>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</si>
  <si>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</si>
  <si>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</si>
  <si>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</si>
  <si>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</si>
  <si>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</si>
  <si>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</si>
  <si>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</si>
  <si>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</si>
  <si>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</si>
  <si>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</si>
  <si>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</si>
  <si>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</si>
  <si>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</si>
  <si>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</si>
  <si>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</si>
  <si>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</si>
  <si>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</si>
  <si>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</si>
  <si>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</si>
  <si>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</si>
  <si>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</si>
  <si>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</si>
  <si>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</si>
  <si>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</si>
  <si>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</si>
  <si>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</si>
  <si>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</si>
  <si>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</si>
  <si>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</si>
  <si>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</si>
  <si>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</si>
  <si>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</si>
  <si>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</si>
  <si>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</si>
  <si>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</si>
  <si>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</si>
  <si>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</si>
  <si>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</si>
  <si>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</si>
  <si>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</si>
  <si>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</si>
  <si>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</si>
  <si>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</si>
  <si>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</si>
  <si>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</si>
  <si>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</si>
  <si>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</si>
  <si>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</si>
  <si>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</si>
  <si>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</si>
  <si>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</si>
  <si>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</si>
  <si>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</si>
  <si>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</si>
  <si>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</si>
  <si>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</si>
  <si>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</si>
  <si>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</si>
  <si>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</si>
  <si>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</si>
  <si>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</si>
  <si>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</si>
  <si>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</si>
  <si>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</si>
  <si>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</si>
  <si>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</si>
  <si>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</si>
  <si>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</si>
  <si>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</si>
  <si>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</si>
  <si>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</si>
  <si>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</si>
  <si>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</si>
  <si>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</si>
  <si>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</si>
  <si>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</si>
  <si>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</si>
  <si>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</si>
  <si>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</si>
  <si>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</si>
  <si>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</si>
  <si>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</si>
  <si>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</si>
  <si>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</si>
  <si>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</si>
  <si>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</si>
  <si>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</si>
  <si>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</si>
  <si>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</si>
  <si>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</si>
  <si>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</si>
  <si>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</si>
  <si>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</si>
  <si>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</si>
  <si>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</si>
  <si>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</si>
  <si>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</si>
  <si>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</si>
  <si>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</si>
  <si>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</si>
  <si>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</si>
  <si>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</si>
  <si>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</si>
  <si>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</si>
  <si>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</si>
  <si>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</si>
  <si>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</si>
  <si>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</si>
  <si>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</si>
  <si>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</si>
  <si>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</si>
  <si>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</si>
  <si>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</si>
  <si>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</si>
  <si>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</si>
  <si>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</si>
  <si>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</si>
  <si>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</si>
  <si>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</si>
  <si>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</si>
  <si>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</si>
  <si>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</si>
  <si>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</si>
  <si>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</si>
  <si>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</si>
  <si>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</si>
  <si>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</si>
  <si>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</si>
  <si>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</si>
  <si>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</si>
  <si>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</si>
  <si>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</si>
  <si>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</si>
  <si>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</si>
  <si>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</si>
  <si>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</si>
  <si>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</si>
  <si>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</si>
  <si>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</si>
  <si>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</si>
  <si>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</si>
  <si>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</si>
  <si>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</si>
  <si>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</si>
  <si>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</si>
  <si>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</si>
  <si>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</si>
  <si>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</si>
  <si>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</si>
  <si>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</si>
  <si>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</si>
  <si>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</si>
  <si>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</si>
  <si>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</si>
  <si>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</si>
  <si>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</si>
  <si>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</si>
  <si>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</si>
  <si>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</si>
  <si>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</si>
  <si>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</si>
  <si>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</si>
  <si>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</si>
  <si>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</si>
  <si>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</si>
  <si>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</si>
  <si>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</si>
  <si>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</si>
  <si>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</si>
  <si>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</si>
  <si>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</si>
  <si>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</si>
  <si>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</si>
  <si>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</si>
  <si>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</si>
  <si>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</si>
  <si>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</si>
  <si>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</si>
  <si>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</si>
  <si>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</si>
  <si>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</si>
  <si>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</si>
  <si>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</si>
  <si>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</si>
  <si>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</si>
  <si>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</si>
  <si>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</si>
  <si>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</si>
  <si>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</si>
  <si>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</si>
  <si>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</si>
  <si>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</si>
  <si>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</si>
  <si>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</si>
  <si>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</si>
  <si>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</si>
  <si>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</si>
  <si>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</si>
  <si>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</si>
  <si>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</si>
  <si>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</si>
  <si>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</si>
  <si>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</si>
  <si>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</si>
  <si>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</si>
  <si>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</si>
  <si>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</si>
  <si>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</si>
  <si>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</si>
  <si>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</si>
  <si>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</si>
  <si>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</si>
  <si>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</si>
  <si>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</si>
  <si>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</si>
  <si>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</si>
  <si>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</si>
  <si>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</si>
  <si>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</si>
  <si>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</si>
  <si>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</si>
  <si>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</si>
  <si>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</si>
  <si>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</si>
  <si>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</si>
  <si>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</si>
  <si>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</si>
  <si>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</si>
  <si>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</si>
  <si>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</si>
  <si>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</si>
  <si>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</si>
  <si>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</si>
  <si>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</si>
  <si>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</si>
  <si>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</si>
  <si>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</si>
  <si>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</si>
  <si>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</si>
  <si>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</si>
  <si>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</si>
  <si>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</si>
  <si>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</si>
  <si>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</si>
  <si>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</si>
  <si>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</si>
  <si>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</si>
  <si>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</si>
  <si>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</si>
  <si>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</si>
  <si>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</si>
  <si>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</si>
  <si>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</si>
  <si>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</si>
  <si>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</si>
  <si>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</si>
  <si>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</si>
  <si>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</si>
  <si>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</si>
  <si>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</si>
  <si>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</si>
  <si>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</si>
  <si>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</si>
  <si>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</si>
  <si>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</si>
  <si>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</si>
  <si>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</si>
  <si>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</si>
  <si>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</si>
  <si>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</si>
  <si>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</si>
  <si>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</si>
  <si>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</si>
  <si>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</si>
  <si>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</si>
  <si>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</si>
  <si>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</si>
  <si>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</si>
  <si>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</si>
  <si>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</si>
  <si>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</si>
  <si>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</si>
  <si>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</si>
  <si>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</si>
  <si>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</si>
  <si>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</si>
  <si>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</si>
  <si>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</si>
  <si>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</si>
  <si>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</si>
  <si>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</si>
  <si>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</si>
  <si>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</si>
  <si>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</si>
  <si>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</si>
  <si>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</si>
  <si>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</si>
  <si>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</si>
  <si>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</si>
  <si>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</si>
  <si>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</si>
  <si>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</si>
  <si>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</si>
  <si>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</si>
  <si>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</si>
  <si>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</si>
  <si>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</si>
  <si>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</si>
  <si>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</si>
  <si>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</si>
  <si>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</si>
  <si>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</si>
  <si>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</si>
  <si>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</si>
  <si>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</si>
  <si>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</si>
  <si>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</si>
  <si>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</si>
  <si>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</si>
  <si>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</si>
  <si>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</si>
  <si>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</si>
  <si>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</si>
  <si>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</si>
  <si>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</si>
  <si>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</si>
  <si>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</si>
  <si>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</si>
  <si>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</si>
  <si>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</si>
  <si>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</si>
  <si>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</si>
  <si>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</si>
  <si>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</si>
  <si>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</si>
  <si>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</si>
  <si>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</si>
  <si>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</si>
  <si>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</si>
  <si>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</si>
  <si>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</si>
  <si>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</si>
  <si>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</si>
  <si>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</si>
  <si>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</si>
  <si>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</si>
  <si>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</si>
  <si>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</si>
  <si>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</si>
  <si>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</si>
  <si>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</si>
  <si>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</si>
  <si>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</si>
  <si>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</si>
  <si>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</si>
  <si>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</si>
  <si>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</si>
  <si>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</si>
  <si>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</si>
  <si>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</si>
  <si>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</si>
  <si>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</si>
  <si>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</si>
  <si>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</si>
  <si>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</si>
  <si>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</si>
  <si>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</si>
  <si>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</si>
  <si>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</si>
  <si>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</si>
  <si>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</si>
  <si>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</si>
  <si>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</si>
  <si>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</si>
  <si>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</si>
  <si>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</si>
  <si>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</si>
  <si>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</si>
  <si>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</si>
  <si>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</si>
  <si>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</si>
  <si>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</si>
  <si>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</si>
  <si>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</si>
  <si>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</si>
  <si>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</si>
  <si>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</si>
  <si>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</si>
  <si>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</si>
  <si>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</si>
  <si>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</si>
  <si>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</si>
  <si>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</si>
  <si>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</si>
  <si>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</si>
  <si>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</si>
  <si>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</si>
  <si>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</si>
  <si>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</si>
  <si>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</si>
  <si>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</si>
  <si>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</si>
  <si>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</si>
  <si>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</si>
  <si>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</si>
  <si>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</si>
  <si>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</si>
  <si>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</si>
  <si>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</si>
  <si>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</si>
  <si>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</si>
  <si>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</si>
  <si>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</si>
  <si>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</si>
  <si>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</si>
  <si>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</si>
  <si>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</si>
  <si>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</si>
  <si>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</si>
  <si>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</si>
  <si>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</si>
  <si>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</si>
  <si>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</si>
  <si>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</si>
  <si>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</si>
  <si>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</si>
  <si>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</si>
  <si>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</si>
  <si>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</si>
  <si>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</si>
  <si>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</si>
  <si>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</si>
  <si>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</si>
  <si>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</si>
  <si>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</si>
  <si>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</si>
  <si>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</si>
  <si>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</si>
  <si>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</si>
  <si>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</si>
  <si>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</si>
  <si>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</si>
  <si>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</si>
  <si>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</si>
  <si>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</si>
  <si>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</si>
  <si>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</si>
  <si>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</si>
  <si>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</si>
  <si>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</si>
  <si>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</si>
  <si>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</si>
  <si>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</si>
  <si>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</si>
  <si>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</si>
  <si>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</si>
  <si>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</si>
  <si>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</si>
  <si>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</si>
  <si>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</si>
  <si>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</si>
  <si>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</si>
  <si>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</si>
  <si>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</si>
  <si>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</si>
  <si>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</si>
  <si>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</si>
  <si>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</si>
  <si>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</si>
  <si>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</si>
  <si>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</si>
  <si>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</si>
  <si>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</si>
  <si>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</si>
  <si>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</si>
  <si>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</si>
  <si>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</si>
  <si>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</si>
  <si>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</si>
  <si>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</si>
  <si>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</si>
  <si>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</si>
  <si>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</si>
  <si>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</si>
  <si>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</si>
  <si>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</si>
  <si>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</si>
  <si>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</si>
  <si>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</si>
  <si>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</si>
  <si>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</si>
  <si>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</si>
  <si>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</si>
  <si>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</si>
  <si>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</si>
  <si>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</si>
  <si>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</si>
  <si>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</si>
  <si>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</si>
  <si>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</si>
  <si>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</si>
  <si>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</si>
  <si>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</si>
  <si>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</si>
  <si>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</si>
  <si>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</si>
  <si>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</si>
  <si>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</si>
  <si>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</si>
  <si>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</si>
  <si>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</si>
  <si>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</si>
  <si>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</si>
  <si>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</si>
  <si>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</si>
  <si>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</si>
  <si>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</si>
  <si>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</si>
  <si>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</si>
  <si>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</si>
  <si>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</si>
  <si>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</si>
  <si>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</si>
  <si>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</si>
  <si>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</si>
  <si>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</si>
  <si>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</si>
  <si>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</si>
  <si>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</si>
  <si>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</si>
  <si>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</si>
  <si>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</si>
  <si>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</si>
  <si>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</si>
  <si>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</si>
  <si>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</si>
  <si>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</si>
  <si>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</si>
  <si>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</si>
  <si>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</si>
  <si>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</si>
  <si>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</si>
  <si>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</si>
  <si>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</si>
  <si>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</si>
  <si>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</si>
  <si>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</si>
  <si>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</si>
  <si>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</si>
  <si>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</si>
  <si>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</si>
  <si>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</si>
  <si>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</si>
  <si>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</si>
  <si>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</si>
  <si>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</si>
  <si>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</si>
  <si>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</si>
  <si>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</si>
  <si>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</si>
  <si>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</si>
  <si>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</si>
  <si>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</si>
  <si>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</si>
  <si>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</si>
  <si>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</si>
  <si>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</si>
  <si>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</si>
  <si>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</si>
  <si>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</si>
  <si>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</si>
  <si>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</si>
  <si>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</si>
  <si>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</si>
  <si>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</si>
  <si>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</si>
  <si>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</si>
  <si>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</si>
  <si>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</si>
  <si>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</si>
  <si>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</si>
  <si>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</si>
  <si>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</si>
  <si>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</si>
  <si>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</si>
  <si>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</si>
  <si>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</si>
  <si>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</si>
  <si>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</si>
  <si>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</si>
  <si>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</si>
  <si>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</si>
  <si>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</si>
  <si>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</si>
  <si>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</si>
  <si>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</si>
  <si>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</si>
  <si>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</si>
  <si>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</si>
  <si>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</si>
  <si>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</si>
  <si>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</si>
  <si>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</si>
  <si>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</si>
  <si>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</si>
  <si>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</si>
  <si>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</si>
  <si>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</si>
  <si>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</si>
  <si>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</si>
  <si>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</si>
  <si>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</si>
  <si>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</si>
  <si>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</si>
  <si>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</si>
  <si>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</si>
  <si>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</si>
  <si>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</si>
  <si>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</si>
  <si>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</si>
  <si>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</si>
  <si>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</si>
  <si>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</si>
  <si>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</si>
  <si>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</si>
  <si>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</si>
  <si>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</si>
  <si>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</si>
  <si>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</si>
  <si>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</si>
  <si>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</si>
  <si>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</si>
  <si>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</si>
  <si>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</si>
  <si>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</si>
  <si>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</si>
  <si>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</si>
  <si>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</si>
  <si>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</si>
  <si>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</si>
  <si>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</si>
  <si>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</si>
  <si>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</si>
  <si>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</si>
  <si>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</si>
  <si>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</si>
  <si>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</si>
  <si>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</si>
  <si>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</si>
  <si>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</si>
  <si>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</si>
  <si>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</si>
  <si>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</si>
  <si>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</si>
  <si>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</si>
  <si>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</si>
  <si>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</si>
  <si>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</si>
  <si>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</si>
  <si>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</si>
  <si>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</si>
  <si>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</si>
  <si>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</si>
  <si>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</si>
  <si>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</si>
  <si>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</si>
  <si>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</si>
  <si>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</si>
  <si>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</si>
  <si>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</si>
  <si>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</si>
  <si>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</si>
  <si>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</si>
  <si>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</si>
  <si>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</si>
  <si>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</si>
  <si>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</si>
  <si>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</si>
  <si>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</si>
  <si>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</si>
  <si>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</si>
  <si>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</si>
  <si>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</si>
  <si>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</si>
  <si>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</si>
  <si>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</si>
  <si>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</si>
  <si>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</si>
  <si>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</si>
  <si>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</si>
  <si>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</si>
  <si>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</si>
  <si>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</si>
  <si>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</si>
  <si>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</si>
  <si>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</si>
  <si>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</si>
  <si>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</si>
  <si>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</si>
  <si>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</si>
  <si>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</si>
  <si>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</si>
  <si>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</si>
  <si>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</si>
  <si>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</si>
  <si>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</si>
  <si>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</si>
  <si>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</si>
  <si>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</si>
  <si>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</si>
  <si>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</si>
  <si>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</si>
  <si>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</si>
  <si>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</si>
  <si>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</si>
  <si>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</si>
  <si>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</si>
  <si>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</si>
  <si>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</si>
  <si>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</si>
  <si>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</si>
  <si>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</si>
  <si>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</si>
  <si>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</si>
  <si>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</si>
  <si>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</si>
  <si>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</si>
  <si>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</si>
  <si>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</si>
  <si>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</si>
  <si>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</si>
  <si>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</si>
  <si>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</si>
  <si>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</si>
  <si>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</si>
  <si>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</si>
  <si>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</si>
  <si>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</si>
  <si>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</si>
  <si>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</si>
  <si>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</si>
  <si>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</si>
  <si>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</si>
  <si>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</si>
  <si>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</si>
  <si>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</si>
  <si>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</si>
  <si>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</si>
  <si>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</si>
  <si>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</si>
  <si>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</si>
  <si>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</si>
  <si>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</si>
  <si>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</si>
  <si>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</si>
  <si>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</si>
  <si>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</si>
  <si>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</si>
  <si>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</si>
  <si>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</si>
  <si>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</si>
  <si>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</si>
  <si>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</si>
  <si>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</si>
  <si>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</si>
  <si>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</si>
  <si>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</si>
  <si>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</si>
  <si>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</si>
  <si>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</si>
  <si>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</si>
  <si>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</si>
  <si>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</si>
  <si>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</si>
  <si>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</si>
  <si>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</si>
  <si>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</si>
  <si>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</si>
  <si>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</si>
  <si>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</si>
  <si>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</si>
  <si>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</si>
  <si>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</si>
  <si>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</si>
  <si>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</si>
  <si>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</si>
  <si>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</si>
  <si>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</si>
  <si>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</si>
  <si>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</si>
  <si>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</si>
  <si>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</si>
  <si>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</si>
  <si>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</si>
  <si>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</si>
  <si>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</si>
  <si>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</si>
  <si>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</si>
  <si>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</si>
  <si>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</si>
  <si>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</si>
  <si>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</si>
  <si>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</si>
  <si>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</si>
  <si>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</si>
  <si>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</si>
  <si>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</si>
  <si>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</si>
  <si>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</si>
  <si>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</si>
  <si>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</si>
  <si>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</si>
  <si>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</si>
  <si>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</si>
  <si>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</si>
  <si>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</si>
  <si>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</si>
  <si>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</si>
  <si>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</si>
  <si>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</si>
  <si>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</si>
  <si>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</si>
  <si>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</si>
  <si>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</si>
  <si>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</si>
  <si>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</si>
  <si>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</si>
  <si>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</si>
  <si>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</si>
  <si>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</si>
  <si>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</si>
  <si>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</si>
  <si>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</si>
  <si>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</si>
  <si>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</si>
  <si>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</si>
  <si>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</si>
  <si>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</si>
  <si>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</si>
  <si>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</si>
  <si>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</si>
  <si>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</si>
  <si>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</si>
  <si>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</si>
  <si>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</si>
  <si>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</si>
  <si>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</si>
  <si>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</si>
  <si>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</si>
  <si>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</si>
  <si>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</si>
  <si>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</si>
  <si>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</si>
  <si>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</si>
  <si>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</si>
  <si>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</si>
  <si>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</si>
  <si>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</si>
  <si>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</si>
  <si>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</si>
  <si>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</si>
  <si>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</si>
  <si>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</si>
  <si>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</si>
  <si>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</si>
  <si>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</si>
  <si>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</si>
  <si>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</si>
  <si>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</si>
  <si>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</si>
  <si>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</si>
  <si>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</si>
  <si>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</si>
  <si>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</si>
  <si>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</si>
  <si>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</si>
  <si>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</si>
  <si>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</si>
  <si>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</si>
  <si>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</si>
  <si>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</si>
  <si>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</si>
  <si>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</si>
  <si>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</si>
  <si>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</si>
  <si>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</si>
  <si>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</si>
  <si>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</si>
  <si>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</si>
  <si>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</si>
  <si>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</si>
  <si>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</si>
  <si>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</si>
  <si>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</si>
  <si>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</si>
  <si>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</si>
  <si>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</si>
  <si>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</si>
  <si>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</si>
  <si>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</si>
  <si>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</si>
  <si>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</si>
  <si>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</si>
  <si>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</si>
  <si>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</si>
  <si>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</si>
  <si>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</si>
  <si>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</si>
  <si>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</si>
  <si>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</si>
  <si>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</si>
  <si>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</si>
  <si>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</si>
  <si>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</si>
  <si>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</si>
  <si>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</si>
  <si>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</si>
  <si>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</si>
  <si>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</si>
  <si>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</si>
  <si>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</si>
  <si>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</si>
  <si>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</si>
  <si>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</si>
  <si>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</si>
  <si>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</si>
  <si>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</si>
  <si>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</si>
  <si>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</si>
  <si>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</si>
  <si>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</si>
  <si>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</si>
  <si>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</si>
  <si>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</si>
  <si>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</si>
  <si>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</si>
  <si>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</si>
  <si>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</si>
  <si>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</si>
  <si>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</si>
  <si>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</si>
  <si>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</si>
  <si>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</si>
  <si>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</si>
  <si>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</si>
  <si>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</si>
  <si>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</si>
  <si>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</si>
  <si>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</si>
  <si>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</si>
  <si>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</si>
  <si>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</si>
  <si>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</si>
  <si>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</si>
  <si>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</si>
  <si>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</si>
  <si>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</si>
  <si>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</si>
  <si>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</si>
  <si>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</si>
  <si>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</si>
  <si>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</si>
  <si>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</si>
  <si>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</si>
  <si>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</si>
  <si>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</si>
  <si>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</si>
  <si>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</si>
  <si>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</si>
  <si>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</si>
  <si>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</si>
  <si>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</si>
  <si>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</si>
  <si>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</si>
  <si>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</si>
  <si>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</si>
  <si>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</si>
  <si>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</si>
  <si>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</si>
  <si>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</si>
  <si>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</si>
  <si>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</si>
  <si>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</si>
  <si>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</si>
  <si>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</si>
  <si>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</si>
  <si>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</si>
  <si>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</si>
  <si>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</si>
  <si>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</si>
  <si>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</si>
  <si>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</si>
  <si>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</si>
  <si>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</si>
  <si>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</si>
  <si>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</si>
  <si>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</si>
  <si>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</si>
  <si>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</si>
  <si>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</si>
  <si>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</si>
  <si>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</si>
  <si>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</si>
  <si>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</si>
  <si>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</si>
  <si>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</si>
  <si>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</si>
  <si>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</si>
  <si>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</si>
  <si>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</si>
  <si>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</si>
  <si>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</si>
  <si>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</si>
  <si>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</si>
  <si>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</si>
  <si>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</si>
  <si>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</si>
  <si>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</si>
  <si>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</si>
  <si>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</si>
  <si>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</si>
  <si>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</si>
  <si>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</si>
  <si>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</si>
  <si>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</si>
  <si>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</si>
  <si>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</si>
  <si>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</si>
  <si>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</si>
  <si>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</si>
  <si>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</si>
  <si>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</si>
  <si>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</si>
  <si>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</si>
  <si>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</si>
  <si>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</si>
  <si>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</si>
  <si>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</si>
  <si>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</si>
  <si>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</si>
  <si>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</si>
  <si>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</si>
  <si>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</si>
  <si>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</si>
  <si>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</si>
  <si>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</si>
  <si>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</si>
  <si>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</si>
  <si>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</si>
  <si>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</si>
  <si>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</si>
  <si>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</si>
  <si>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</si>
  <si>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</si>
  <si>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</si>
  <si>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</si>
  <si>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</si>
  <si>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</si>
  <si>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</si>
  <si>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</si>
  <si>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</si>
  <si>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</si>
  <si>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</si>
  <si>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</si>
  <si>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</si>
  <si>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</si>
  <si>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</si>
  <si>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</si>
  <si>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</si>
  <si>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</si>
  <si>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</si>
  <si>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</si>
  <si>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</si>
  <si>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</si>
  <si>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</si>
  <si>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</si>
  <si>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</si>
  <si>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</si>
  <si>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</si>
  <si>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</si>
  <si>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</si>
  <si>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</si>
  <si>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</si>
  <si>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</si>
  <si>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</si>
  <si>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</si>
  <si>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</si>
  <si>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</si>
  <si>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</si>
  <si>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</si>
  <si>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</si>
  <si>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</si>
  <si>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</si>
  <si>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</si>
  <si>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</si>
  <si>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</si>
  <si>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</si>
  <si>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</si>
  <si>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</si>
  <si>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</si>
  <si>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</si>
  <si>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</si>
  <si>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</si>
  <si>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</si>
  <si>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</si>
  <si>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</si>
  <si>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</si>
  <si>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</si>
  <si>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</si>
  <si>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</si>
  <si>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</si>
  <si>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</si>
  <si>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</si>
  <si>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</si>
  <si>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</si>
  <si>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</si>
  <si>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</si>
  <si>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</si>
  <si>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</si>
  <si>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</si>
  <si>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</si>
  <si>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</si>
  <si>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</si>
  <si>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</si>
  <si>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</si>
  <si>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</si>
  <si>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</si>
  <si>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</si>
  <si>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</si>
  <si>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</si>
  <si>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</si>
  <si>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</si>
  <si>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</si>
  <si>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</si>
  <si>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</si>
  <si>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</si>
  <si>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</si>
  <si>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</si>
  <si>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</si>
  <si>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</si>
  <si>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</si>
  <si>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</si>
  <si>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</si>
  <si>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</si>
  <si>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</si>
  <si>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</si>
  <si>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</si>
  <si>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</si>
  <si>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</si>
  <si>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</si>
  <si>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</si>
  <si>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</si>
  <si>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</si>
  <si>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</si>
  <si>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</si>
  <si>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</si>
  <si>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</si>
  <si>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</si>
  <si>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</si>
  <si>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</si>
  <si>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</si>
  <si>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</si>
  <si>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</si>
  <si>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</si>
  <si>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</si>
  <si>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</si>
  <si>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</si>
  <si>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</si>
  <si>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</si>
  <si>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</si>
  <si>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</si>
  <si>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</si>
  <si>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</si>
  <si>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</si>
  <si>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</si>
  <si>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</si>
  <si>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</si>
  <si>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</si>
  <si>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</si>
  <si>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</si>
  <si>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</si>
  <si>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</si>
  <si>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</si>
  <si>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</si>
  <si>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</si>
  <si>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</si>
  <si>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</si>
  <si>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</si>
  <si>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</si>
  <si>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</si>
  <si>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</si>
  <si>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</si>
  <si>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</si>
  <si>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</si>
  <si>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</si>
  <si>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</si>
  <si>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</si>
  <si>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</si>
  <si>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</si>
  <si>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</si>
  <si>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</si>
  <si>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</si>
  <si>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</si>
  <si>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</si>
  <si>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</si>
  <si>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</si>
  <si>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</si>
  <si>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</si>
  <si>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</si>
  <si>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</si>
  <si>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</si>
  <si>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</si>
  <si>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</si>
  <si>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</si>
  <si>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</si>
  <si>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</si>
  <si>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</si>
  <si>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</si>
  <si>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</si>
  <si>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</si>
  <si>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</si>
  <si>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</si>
  <si>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</si>
  <si>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</si>
  <si>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</si>
  <si>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</si>
  <si>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</si>
  <si>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</si>
  <si>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</si>
  <si>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</si>
  <si>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</si>
  <si>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</si>
  <si>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</si>
  <si>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</si>
  <si>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</si>
  <si>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</si>
  <si>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</si>
  <si>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</si>
  <si>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</si>
  <si>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</si>
  <si>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</si>
  <si>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</si>
  <si>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</si>
  <si>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</si>
  <si>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</si>
  <si>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</si>
  <si>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</si>
  <si>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</si>
  <si>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</si>
  <si>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</si>
  <si>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</si>
  <si>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</si>
  <si>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</si>
  <si>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</si>
  <si>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</si>
  <si>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</si>
  <si>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</si>
  <si>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</si>
  <si>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</si>
  <si>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</si>
  <si>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</si>
  <si>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</si>
  <si>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</si>
  <si>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</si>
  <si>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</si>
  <si>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</si>
  <si>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</si>
  <si>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</si>
  <si>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</si>
  <si>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</si>
  <si>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</si>
  <si>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</si>
  <si>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</si>
  <si>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</si>
  <si>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</si>
  <si>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</si>
  <si>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</si>
  <si>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</si>
  <si>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</si>
  <si>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</si>
  <si>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</si>
  <si>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</si>
  <si>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</si>
  <si>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</si>
  <si>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</si>
  <si>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</si>
  <si>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</si>
  <si>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</si>
  <si>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</si>
  <si>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</si>
  <si>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</si>
  <si>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</si>
  <si>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</si>
  <si>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</si>
  <si>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</si>
  <si>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</si>
  <si>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</si>
  <si>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</si>
  <si>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</si>
  <si>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</si>
  <si>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</si>
  <si>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</si>
  <si>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</si>
  <si>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</si>
  <si>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</si>
  <si>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</si>
  <si>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</si>
  <si>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</si>
  <si>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</si>
  <si>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</si>
  <si>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</si>
  <si>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</si>
  <si>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</si>
  <si>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</si>
  <si>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</si>
  <si>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</si>
  <si>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</si>
  <si>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</si>
  <si>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</si>
  <si>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</si>
  <si>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</si>
  <si>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</si>
  <si>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</si>
  <si>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</si>
  <si>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</si>
  <si>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</si>
  <si>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</si>
  <si>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</si>
  <si>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</si>
  <si>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</si>
  <si>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</si>
  <si>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</si>
  <si>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</si>
  <si>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</si>
  <si>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</si>
  <si>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</si>
  <si>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</si>
  <si>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</si>
  <si>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</si>
  <si>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</si>
  <si>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</si>
  <si>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</si>
  <si>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</si>
  <si>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</si>
  <si>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</si>
  <si>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</si>
  <si>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</si>
  <si>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</si>
  <si>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</si>
  <si>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</si>
  <si>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</si>
  <si>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</si>
  <si>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</si>
  <si>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</si>
  <si>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</si>
  <si>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</si>
  <si>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</si>
  <si>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</si>
  <si>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</si>
  <si>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</si>
  <si>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</si>
  <si>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</si>
  <si>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</si>
  <si>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</si>
  <si>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</si>
  <si>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</si>
  <si>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</si>
  <si>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</si>
  <si>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</si>
  <si>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</si>
  <si>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</si>
  <si>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</si>
  <si>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</si>
  <si>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</si>
  <si>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</si>
  <si>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</si>
  <si>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</si>
  <si>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</si>
  <si>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</si>
  <si>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</si>
  <si>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</si>
  <si>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</si>
  <si>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</si>
  <si>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</si>
  <si>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</si>
  <si>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</si>
  <si>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</si>
  <si>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</si>
  <si>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</si>
  <si>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</si>
  <si>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</si>
  <si>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</si>
  <si>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</si>
  <si>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</si>
  <si>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</si>
  <si>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</si>
  <si>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</si>
  <si>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</si>
  <si>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</si>
  <si>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</si>
  <si>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</si>
  <si>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</si>
  <si>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</si>
  <si>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</si>
  <si>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</si>
  <si>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</si>
  <si>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</si>
  <si>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</si>
  <si>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</si>
  <si>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</si>
  <si>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</si>
  <si>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</si>
  <si>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</si>
  <si>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</si>
  <si>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</si>
  <si>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</si>
  <si>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</si>
  <si>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</si>
  <si>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</si>
  <si>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</si>
  <si>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</si>
  <si>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</si>
  <si>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</si>
  <si>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</si>
  <si>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</si>
  <si>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</si>
  <si>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</si>
  <si>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</si>
  <si>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</si>
  <si>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</si>
  <si>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</si>
  <si>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</si>
  <si>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</si>
  <si>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</si>
  <si>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</si>
  <si>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</si>
  <si>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</si>
  <si>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</si>
  <si>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</si>
  <si>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</si>
  <si>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</si>
  <si>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</si>
  <si>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</si>
  <si>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</si>
  <si>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</si>
  <si>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</si>
  <si>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</si>
  <si>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</si>
  <si>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</si>
  <si>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</si>
  <si>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</si>
  <si>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</si>
  <si>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</si>
  <si>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</si>
  <si>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</si>
  <si>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</si>
  <si>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</si>
  <si>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</si>
  <si>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</si>
  <si>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</si>
  <si>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</si>
  <si>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</si>
  <si>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</si>
  <si>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</si>
  <si>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</si>
  <si>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</si>
  <si>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</si>
  <si>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</si>
  <si>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</si>
  <si>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</si>
  <si>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</si>
  <si>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</si>
  <si>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</si>
  <si>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</si>
  <si>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</si>
  <si>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</si>
  <si>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</si>
  <si>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</si>
  <si>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</si>
  <si>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</si>
  <si>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</si>
  <si>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</si>
  <si>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</si>
  <si>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</si>
  <si>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</si>
  <si>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</si>
  <si>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</si>
  <si>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</si>
  <si>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</si>
  <si>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</si>
  <si>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</si>
  <si>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</si>
  <si>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</si>
  <si>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</si>
  <si>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</si>
  <si>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</si>
  <si>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</si>
  <si>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</si>
  <si>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</si>
  <si>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</si>
  <si>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</si>
  <si>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</si>
  <si>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</si>
  <si>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</si>
  <si>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</si>
  <si>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</si>
  <si>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</si>
  <si>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</si>
  <si>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</si>
  <si>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</si>
  <si>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</si>
  <si>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</si>
  <si>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</si>
  <si>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</si>
  <si>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</si>
  <si>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</si>
  <si>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</si>
  <si>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</si>
  <si>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</si>
  <si>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</si>
  <si>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</si>
  <si>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</si>
  <si>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</si>
  <si>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</si>
  <si>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</si>
  <si>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</si>
  <si>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</si>
  <si>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</si>
  <si>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</si>
  <si>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</si>
  <si>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</si>
  <si>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</si>
  <si>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</si>
  <si>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</si>
  <si>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</si>
  <si>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</si>
  <si>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</si>
  <si>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</si>
  <si>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</si>
  <si>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</si>
  <si>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</si>
  <si>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</si>
  <si>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</si>
  <si>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</si>
  <si>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</si>
  <si>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</si>
  <si>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</si>
  <si>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</si>
  <si>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</si>
  <si>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</si>
  <si>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</si>
  <si>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</si>
  <si>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</si>
  <si>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</si>
  <si>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</si>
  <si>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</si>
  <si>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</si>
  <si>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</si>
  <si>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</si>
  <si>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</si>
  <si>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</si>
  <si>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</si>
  <si>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</si>
  <si>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</si>
  <si>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</si>
  <si>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</si>
  <si>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</si>
  <si>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</si>
  <si>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</si>
  <si>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</si>
  <si>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</si>
  <si>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</si>
  <si>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</si>
  <si>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</si>
  <si>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</si>
  <si>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</si>
  <si>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</si>
  <si>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</si>
  <si>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</si>
  <si>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</si>
  <si>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</si>
  <si>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</si>
  <si>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</si>
  <si>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</si>
  <si>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</si>
  <si>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</si>
  <si>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</si>
  <si>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</si>
  <si>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</si>
  <si>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</si>
  <si>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</si>
  <si>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</si>
  <si>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</si>
  <si>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</si>
  <si>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</si>
  <si>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</si>
  <si>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</si>
  <si>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</si>
  <si>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</si>
  <si>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</si>
  <si>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</si>
  <si>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</si>
  <si>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</si>
  <si>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</si>
  <si>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</si>
  <si>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</si>
  <si>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</si>
  <si>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</si>
  <si>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</si>
  <si>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</si>
  <si>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</si>
  <si>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</si>
  <si>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</si>
  <si>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</si>
  <si>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</si>
  <si>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</si>
  <si>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</si>
  <si>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</si>
  <si>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</si>
  <si>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</si>
  <si>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</si>
  <si>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</si>
  <si>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</si>
  <si>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</si>
  <si>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</si>
  <si>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</si>
  <si>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</si>
  <si>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</si>
  <si>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</si>
  <si>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</si>
  <si>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</si>
  <si>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</si>
  <si>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</si>
  <si>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</si>
  <si>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</si>
  <si>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</si>
  <si>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</si>
  <si>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</si>
  <si>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</si>
  <si>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</si>
  <si>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</si>
  <si>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</si>
  <si>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</si>
  <si>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</si>
  <si>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</si>
  <si>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</si>
  <si>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</si>
  <si>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</si>
  <si>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</si>
  <si>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</si>
  <si>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</si>
  <si>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</si>
  <si>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</si>
  <si>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</si>
  <si>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</si>
  <si>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</si>
  <si>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</si>
  <si>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</si>
  <si>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</si>
  <si>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</si>
  <si>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</si>
  <si>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</si>
  <si>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</si>
  <si>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</si>
  <si>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</si>
  <si>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</si>
  <si>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</si>
  <si>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</si>
  <si>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</si>
  <si>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</si>
  <si>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</si>
  <si>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</si>
  <si>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</si>
  <si>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</si>
  <si>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</si>
  <si>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</si>
  <si>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</si>
  <si>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</si>
  <si>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</si>
  <si>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</si>
  <si>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</si>
  <si>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</si>
  <si>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</si>
  <si>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</si>
  <si>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</si>
  <si>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</si>
  <si>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</si>
  <si>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</si>
  <si>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</si>
  <si>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</si>
  <si>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</si>
  <si>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</si>
  <si>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</si>
  <si>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</si>
  <si>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</si>
  <si>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</si>
  <si>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</si>
  <si>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</si>
  <si>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</si>
  <si>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</si>
  <si>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</si>
  <si>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</si>
  <si>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</si>
  <si>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</si>
  <si>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</si>
  <si>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</si>
  <si>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</si>
  <si>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</si>
  <si>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</si>
  <si>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</si>
  <si>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</si>
  <si>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</si>
  <si>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</si>
  <si>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</si>
  <si>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</si>
  <si>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</si>
  <si>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</si>
  <si>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</si>
  <si>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</si>
  <si>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</si>
  <si>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</si>
  <si>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</si>
  <si>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</si>
  <si>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</si>
  <si>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</si>
  <si>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</si>
  <si>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</si>
  <si>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</si>
  <si>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</si>
  <si>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</si>
  <si>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</si>
  <si>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</si>
  <si>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</si>
  <si>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</si>
  <si>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</si>
  <si>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</si>
  <si>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</si>
  <si>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</si>
  <si>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</si>
  <si>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</si>
  <si>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</si>
  <si>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</si>
  <si>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</si>
  <si>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</si>
  <si>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</si>
  <si>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</si>
  <si>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</si>
  <si>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</si>
  <si>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</si>
  <si>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</si>
  <si>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</si>
  <si>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</si>
  <si>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</si>
  <si>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</si>
  <si>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</si>
  <si>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</si>
  <si>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</si>
  <si>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</si>
  <si>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</si>
  <si>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</si>
  <si>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</si>
  <si>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</si>
  <si>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</si>
  <si>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</si>
  <si>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</si>
  <si>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</si>
  <si>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</si>
  <si>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</si>
  <si>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</si>
  <si>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</si>
  <si>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</si>
  <si>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</si>
  <si>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</si>
  <si>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</si>
  <si>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</si>
  <si>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</si>
  <si>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</si>
  <si>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</si>
  <si>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</si>
  <si>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</si>
  <si>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</si>
  <si>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</si>
  <si>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</si>
  <si>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</si>
  <si>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</si>
  <si>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</si>
  <si>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</si>
  <si>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</si>
  <si>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</si>
  <si>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</si>
  <si>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</si>
  <si>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</si>
  <si>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</si>
  <si>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</si>
  <si>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</si>
  <si>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</si>
  <si>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</si>
  <si>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</si>
  <si>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</si>
  <si>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</si>
  <si>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</si>
  <si>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</si>
  <si>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</si>
  <si>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</si>
  <si>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</si>
  <si>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</si>
  <si>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</si>
  <si>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</si>
  <si>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</si>
  <si>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</si>
  <si>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</si>
  <si>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</si>
  <si>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</si>
  <si>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</si>
  <si>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</si>
  <si>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</si>
  <si>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</si>
  <si>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</si>
  <si>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</si>
  <si>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</si>
  <si>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</si>
  <si>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</si>
  <si>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</si>
  <si>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</si>
  <si>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</si>
  <si>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</si>
  <si>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</si>
  <si>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</si>
  <si>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</si>
  <si>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</si>
  <si>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</si>
  <si>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</si>
  <si>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</si>
  <si>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</si>
  <si>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</si>
  <si>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</si>
  <si>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</si>
  <si>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</si>
  <si>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</si>
  <si>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</si>
  <si>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</si>
  <si>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</si>
  <si>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</si>
  <si>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</si>
  <si>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</si>
  <si>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</si>
  <si>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</si>
  <si>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</si>
  <si>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</si>
  <si>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</si>
  <si>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</si>
  <si>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</si>
  <si>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</si>
  <si>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</si>
  <si>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</si>
  <si>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</si>
  <si>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</si>
  <si>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</si>
  <si>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</si>
  <si>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</si>
  <si>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</si>
  <si>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</si>
  <si>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</si>
  <si>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</si>
  <si>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</si>
  <si>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</si>
  <si>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</si>
  <si>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</si>
  <si>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</si>
  <si>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</si>
  <si>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</si>
  <si>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</si>
  <si>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</si>
  <si>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</si>
  <si>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</si>
  <si>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</si>
  <si>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</si>
  <si>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</si>
  <si>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</si>
  <si>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</si>
  <si>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</si>
  <si>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</si>
  <si>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</si>
  <si>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</si>
  <si>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</si>
  <si>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</si>
  <si>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</si>
  <si>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</si>
  <si>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</si>
  <si>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</si>
  <si>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</si>
  <si>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</si>
  <si>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</si>
  <si>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</si>
  <si>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</si>
  <si>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</si>
  <si>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</si>
  <si>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</si>
  <si>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</si>
  <si>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</si>
  <si>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</si>
  <si>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</si>
  <si>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</si>
  <si>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</si>
  <si>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</si>
  <si>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</si>
  <si>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</si>
  <si>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</si>
  <si>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</si>
  <si>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</si>
  <si>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</si>
  <si>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</si>
  <si>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</si>
  <si>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</si>
  <si>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</si>
  <si>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</si>
  <si>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</si>
  <si>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</si>
  <si>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</si>
  <si>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</si>
  <si>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</si>
  <si>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</si>
  <si>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</si>
  <si>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</si>
  <si>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</si>
  <si>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</si>
  <si>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</si>
  <si>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</si>
  <si>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</si>
  <si>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</si>
  <si>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</si>
  <si>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</si>
  <si>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</si>
  <si>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</si>
  <si>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</si>
  <si>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</si>
  <si>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</si>
  <si>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</si>
  <si>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</si>
  <si>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</si>
  <si>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</si>
  <si>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</si>
  <si>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</si>
  <si>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</si>
  <si>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</si>
  <si>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</si>
  <si>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</si>
  <si>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</si>
  <si>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</si>
  <si>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</si>
  <si>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</si>
  <si>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</si>
  <si>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</si>
  <si>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</si>
  <si>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</si>
  <si>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</si>
  <si>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</si>
  <si>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</si>
  <si>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</si>
  <si>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</si>
  <si>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</si>
  <si>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</si>
  <si>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</si>
  <si>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</si>
  <si>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</si>
  <si>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</si>
  <si>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</si>
  <si>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</si>
  <si>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</si>
  <si>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</si>
  <si>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</si>
  <si>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</si>
  <si>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</si>
  <si>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</si>
  <si>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</si>
  <si>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</si>
  <si>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</si>
  <si>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</si>
  <si>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</si>
  <si>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</si>
  <si>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</si>
  <si>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</si>
  <si>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</si>
  <si>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</si>
  <si>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</si>
  <si>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</si>
  <si>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</si>
  <si>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</si>
  <si>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</si>
  <si>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</si>
  <si>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</si>
  <si>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</si>
  <si>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</si>
  <si>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</si>
  <si>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</si>
  <si>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</si>
  <si>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</si>
  <si>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</si>
  <si>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</si>
  <si>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</si>
  <si>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</si>
  <si>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</si>
  <si>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</si>
  <si>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</si>
  <si>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</si>
  <si>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</si>
  <si>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</si>
  <si>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</si>
  <si>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</si>
  <si>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</si>
  <si>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</si>
  <si>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</si>
  <si>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</si>
  <si>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</si>
  <si>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</si>
  <si>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</si>
  <si>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</si>
  <si>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</si>
  <si>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</si>
  <si>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</si>
  <si>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</si>
  <si>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</si>
  <si>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</si>
  <si>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</si>
  <si>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</si>
  <si>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</si>
  <si>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</si>
  <si>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</si>
  <si>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</si>
  <si>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</si>
  <si>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</si>
  <si>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</si>
  <si>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</si>
  <si>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</si>
  <si>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</si>
  <si>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</si>
  <si>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</si>
  <si>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</si>
  <si>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</si>
  <si>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</si>
  <si>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</si>
  <si>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</si>
  <si>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</si>
  <si>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</si>
  <si>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</si>
  <si>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</si>
  <si>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</si>
  <si>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</si>
  <si>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</si>
  <si>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</si>
  <si>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</si>
  <si>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</si>
  <si>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</si>
  <si>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</si>
  <si>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</si>
  <si>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</si>
  <si>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</si>
  <si>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</si>
  <si>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</si>
  <si>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</si>
  <si>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</si>
  <si>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</si>
  <si>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</si>
  <si>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</si>
  <si>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</si>
  <si>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</si>
  <si>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</si>
  <si>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</si>
  <si>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</si>
  <si>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</si>
  <si>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</si>
  <si>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</si>
  <si>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</si>
  <si>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</si>
  <si>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</si>
  <si>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</si>
  <si>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</si>
  <si>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</si>
  <si>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</si>
  <si>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</si>
  <si>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</si>
  <si>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</si>
  <si>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</si>
  <si>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</si>
  <si>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</si>
  <si>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</si>
  <si>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</si>
  <si>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</si>
  <si>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</si>
  <si>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</si>
  <si>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</si>
  <si>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</si>
  <si>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</si>
  <si>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</si>
  <si>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</si>
  <si>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</si>
  <si>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</si>
  <si>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</si>
  <si>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</si>
  <si>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</si>
  <si>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</si>
  <si>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</si>
  <si>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</si>
  <si>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</si>
  <si>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</si>
  <si>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</si>
  <si>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</si>
  <si>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</si>
  <si>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</si>
  <si>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</si>
  <si>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</si>
  <si>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</si>
  <si>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</si>
  <si>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</si>
  <si>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</si>
  <si>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</si>
  <si>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</si>
  <si>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</si>
  <si>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</si>
  <si>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</si>
  <si>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</si>
  <si>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</si>
  <si>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</si>
  <si>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</si>
  <si>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</si>
  <si>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</si>
  <si>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</si>
  <si>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</si>
  <si>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</si>
  <si>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</si>
  <si>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</si>
  <si>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</si>
  <si>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</si>
  <si>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</si>
  <si>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</si>
  <si>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</si>
  <si>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</si>
  <si>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</si>
  <si>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</si>
  <si>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</si>
  <si>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</si>
  <si>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</si>
  <si>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</si>
  <si>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</si>
  <si>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</si>
  <si>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</si>
  <si>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</si>
  <si>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</si>
  <si>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</si>
  <si>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</si>
  <si>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</si>
  <si>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</si>
  <si>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</si>
  <si>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</si>
  <si>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</si>
  <si>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</si>
  <si>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</si>
  <si>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</si>
  <si>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</si>
  <si>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</si>
  <si>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</si>
  <si>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</si>
  <si>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</si>
  <si>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</si>
  <si>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</si>
  <si>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</si>
  <si>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</si>
  <si>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</si>
  <si>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</si>
  <si>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</si>
  <si>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</si>
  <si>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</si>
  <si>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</si>
  <si>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</si>
  <si>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</si>
  <si>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</si>
  <si>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</si>
  <si>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</si>
  <si>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</si>
  <si>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</si>
  <si>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</si>
  <si>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</si>
  <si>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</si>
  <si>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</si>
  <si>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</si>
  <si>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</si>
  <si>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</si>
  <si>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</si>
  <si>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</si>
  <si>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</si>
  <si>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</si>
  <si>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</si>
  <si>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</si>
  <si>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</si>
  <si>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</si>
  <si>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</si>
  <si>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</si>
  <si>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</si>
  <si>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</si>
  <si>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</si>
  <si>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</si>
  <si>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</si>
  <si>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</si>
  <si>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</si>
  <si>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</si>
  <si>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</si>
  <si>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</si>
  <si>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</si>
  <si>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</si>
  <si>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</si>
  <si>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</si>
  <si>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</si>
  <si>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</si>
  <si>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</si>
  <si>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</si>
  <si>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</si>
  <si>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</si>
  <si>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</si>
  <si>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</si>
  <si>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</si>
  <si>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</si>
  <si>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</si>
  <si>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</si>
  <si>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</si>
  <si>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</si>
  <si>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</si>
  <si>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</si>
  <si>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</si>
  <si>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</si>
  <si>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</si>
  <si>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</si>
  <si>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</si>
  <si>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</si>
  <si>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</si>
  <si>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</si>
  <si>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</si>
  <si>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</si>
  <si>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</si>
  <si>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</si>
  <si>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</si>
  <si>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</si>
  <si>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</si>
  <si>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</si>
  <si>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</si>
  <si>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</si>
  <si>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</si>
  <si>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</si>
  <si>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</si>
  <si>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</si>
  <si>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</si>
  <si>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</si>
  <si>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</si>
  <si>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</si>
  <si>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</si>
  <si>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</si>
  <si>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</si>
  <si>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</si>
  <si>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</si>
  <si>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</si>
  <si>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</si>
  <si>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</si>
  <si>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</si>
  <si>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</si>
  <si>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</si>
  <si>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</si>
  <si>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</si>
  <si>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</si>
  <si>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</si>
  <si>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</si>
  <si>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</si>
  <si>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</si>
  <si>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</si>
  <si>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</si>
  <si>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</si>
  <si>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</si>
  <si>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</si>
  <si>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</si>
  <si>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</si>
  <si>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</si>
  <si>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</si>
  <si>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</si>
  <si>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</si>
  <si>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</si>
  <si>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</si>
  <si>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</si>
  <si>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</si>
  <si>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</si>
  <si>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</si>
  <si>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</si>
  <si>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</si>
  <si>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</si>
  <si>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</si>
  <si>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</si>
  <si>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</si>
  <si>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</si>
  <si>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</si>
  <si>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</si>
  <si>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</si>
  <si>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</si>
  <si>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</si>
  <si>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</si>
  <si>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</si>
  <si>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</si>
  <si>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</si>
  <si>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</si>
  <si>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</si>
  <si>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</si>
  <si>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</si>
  <si>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</si>
  <si>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</si>
  <si>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</si>
  <si>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</si>
  <si>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</si>
  <si>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</si>
  <si>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</si>
  <si>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</si>
  <si>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</si>
  <si>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</si>
  <si>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</si>
  <si>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</si>
  <si>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</si>
  <si>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</si>
  <si>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</si>
  <si>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</si>
  <si>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</si>
  <si>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</si>
  <si>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</si>
  <si>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</si>
  <si>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</si>
  <si>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</si>
  <si>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</si>
  <si>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</si>
  <si>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</si>
  <si>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</si>
  <si>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</si>
  <si>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</si>
  <si>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</si>
  <si>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</si>
  <si>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</si>
  <si>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</si>
  <si>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</si>
  <si>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</si>
  <si>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</si>
  <si>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</si>
  <si>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</si>
  <si>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</si>
  <si>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</si>
  <si>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</si>
  <si>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</si>
  <si>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</si>
  <si>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</si>
  <si>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</si>
  <si>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</si>
  <si>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</si>
  <si>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</si>
  <si>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</si>
  <si>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</si>
  <si>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</si>
  <si>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</si>
  <si>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</si>
  <si>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</si>
  <si>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</si>
  <si>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</si>
  <si>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</si>
  <si>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</si>
  <si>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</si>
  <si>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</si>
  <si>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</si>
  <si>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</si>
  <si>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</si>
  <si>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</si>
  <si>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</si>
  <si>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</si>
  <si>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</si>
  <si>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</si>
  <si>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</si>
  <si>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</si>
  <si>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</si>
  <si>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</si>
  <si>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</si>
  <si>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</si>
  <si>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</si>
  <si>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</si>
  <si>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</si>
  <si>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</si>
  <si>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</si>
  <si>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</si>
  <si>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</si>
  <si>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</si>
  <si>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</si>
  <si>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</si>
  <si>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</si>
  <si>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</si>
  <si>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</si>
  <si>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</si>
  <si>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</si>
  <si>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</si>
  <si>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</si>
  <si>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</si>
  <si>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</si>
  <si>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</si>
  <si>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</si>
  <si>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</si>
  <si>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</si>
  <si>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</si>
  <si>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</si>
  <si>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</si>
  <si>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</si>
  <si>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</si>
  <si>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</si>
  <si>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</si>
  <si>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</si>
  <si>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</si>
  <si>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</si>
  <si>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</si>
  <si>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</si>
  <si>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</si>
  <si>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</si>
  <si>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</si>
  <si>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</si>
  <si>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</si>
  <si>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</si>
  <si>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</si>
  <si>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</si>
  <si>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</si>
  <si>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</si>
  <si>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</si>
  <si>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</si>
  <si>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</si>
  <si>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</si>
  <si>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</si>
  <si>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</si>
  <si>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</si>
  <si>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</si>
  <si>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</si>
  <si>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</si>
  <si>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</si>
  <si>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</si>
  <si>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</si>
  <si>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</si>
  <si>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</si>
  <si>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</si>
  <si>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</si>
  <si>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</si>
  <si>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</si>
  <si>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</si>
  <si>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</si>
  <si>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</si>
  <si>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</si>
  <si>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</si>
  <si>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</si>
  <si>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</si>
  <si>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</si>
  <si>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</si>
  <si>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</si>
  <si>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</si>
  <si>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</si>
  <si>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</si>
  <si>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</si>
  <si>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</si>
  <si>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</si>
  <si>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</si>
  <si>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</si>
  <si>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</si>
  <si>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</si>
  <si>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</si>
  <si>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</si>
  <si>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</si>
  <si>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</si>
  <si>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</si>
  <si>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</si>
  <si>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</si>
  <si>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</si>
  <si>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</si>
  <si>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</si>
  <si>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</si>
  <si>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</si>
  <si>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</si>
  <si>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</si>
  <si>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</si>
  <si>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</si>
  <si>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</si>
  <si>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</si>
  <si>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</si>
  <si>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</si>
  <si>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</si>
  <si>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</si>
  <si>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</si>
  <si>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</si>
  <si>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</si>
  <si>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</si>
  <si>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</si>
  <si>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</si>
  <si>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</si>
  <si>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</si>
  <si>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</si>
  <si>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</si>
  <si>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</si>
  <si>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</si>
  <si>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</si>
  <si>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</si>
  <si>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</si>
  <si>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</si>
  <si>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</si>
  <si>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</si>
  <si>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</si>
  <si>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</si>
  <si>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</si>
  <si>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</si>
  <si>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</si>
  <si>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</si>
  <si>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</si>
  <si>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</si>
  <si>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</si>
  <si>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</si>
  <si>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</si>
  <si>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</si>
  <si>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</si>
  <si>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</si>
  <si>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</si>
  <si>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</si>
  <si>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</si>
  <si>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</si>
  <si>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</si>
  <si>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</si>
  <si>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</si>
  <si>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</si>
  <si>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</si>
  <si>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</si>
  <si>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</si>
  <si>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</si>
  <si>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</si>
  <si>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</si>
  <si>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</si>
  <si>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</si>
  <si>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</si>
  <si>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</si>
  <si>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</si>
  <si>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</si>
  <si>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</si>
  <si>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</si>
  <si>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</si>
  <si>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</si>
  <si>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</si>
  <si>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</si>
  <si>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</si>
  <si>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</si>
  <si>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</si>
  <si>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</si>
  <si>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</si>
  <si>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</si>
  <si>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</si>
  <si>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</si>
  <si>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</si>
  <si>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</si>
  <si>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</si>
  <si>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</si>
  <si>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</si>
  <si>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</si>
  <si>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</si>
  <si>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</si>
  <si>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</si>
  <si>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</si>
  <si>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</si>
  <si>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</si>
  <si>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</si>
  <si>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</si>
  <si>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</si>
  <si>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</si>
  <si>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</si>
  <si>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</si>
  <si>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</si>
  <si>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</si>
  <si>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</si>
  <si>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</si>
  <si>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</si>
  <si>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</si>
  <si>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</si>
  <si>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</si>
  <si>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</si>
  <si>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</si>
  <si>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</si>
  <si>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</si>
  <si>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</si>
  <si>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</si>
  <si>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</si>
  <si>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</si>
  <si>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</si>
  <si>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</si>
  <si>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</si>
  <si>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</si>
  <si>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</si>
  <si>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</si>
  <si>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</si>
  <si>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</si>
  <si>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</si>
  <si>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</si>
  <si>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</si>
  <si>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</si>
  <si>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</si>
  <si>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</si>
  <si>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</si>
  <si>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</si>
  <si>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</si>
  <si>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</si>
  <si>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</si>
  <si>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</si>
  <si>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</si>
  <si>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</si>
  <si>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</si>
  <si>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</si>
  <si>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</si>
  <si>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</si>
  <si>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</si>
  <si>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</si>
  <si>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</si>
  <si>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</si>
  <si>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</si>
  <si>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</si>
  <si>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</si>
  <si>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</si>
  <si>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</si>
  <si>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</si>
  <si>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</si>
  <si>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</si>
  <si>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</si>
  <si>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</si>
  <si>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</si>
  <si>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</si>
  <si>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</si>
  <si>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</si>
  <si>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</si>
  <si>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</si>
  <si>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</si>
  <si>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</si>
  <si>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</si>
  <si>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</si>
  <si>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</si>
  <si>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</si>
  <si>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</si>
  <si>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</si>
  <si>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</si>
  <si>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</si>
  <si>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</si>
  <si>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</si>
  <si>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</si>
  <si>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</si>
  <si>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</si>
  <si>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</si>
  <si>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</si>
  <si>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</si>
  <si>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</si>
  <si>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</si>
  <si>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</si>
  <si>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</si>
  <si>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</si>
  <si>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</si>
  <si>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</si>
  <si>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</si>
  <si>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</si>
  <si>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</si>
  <si>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</si>
  <si>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</si>
  <si>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</si>
  <si>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</si>
  <si>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</si>
  <si>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</si>
  <si>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</si>
  <si>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</si>
  <si>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</si>
  <si>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</si>
  <si>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</si>
  <si>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</si>
  <si>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</si>
  <si>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</si>
  <si>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</si>
  <si>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</si>
  <si>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</si>
  <si>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</si>
  <si>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</si>
  <si>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</si>
  <si>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</si>
  <si>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</si>
  <si>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</si>
  <si>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</si>
  <si>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</si>
  <si>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</si>
  <si>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</si>
  <si>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</si>
  <si>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</si>
  <si>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</si>
  <si>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</si>
  <si>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</si>
  <si>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</si>
  <si>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</si>
  <si>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</si>
  <si>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</si>
  <si>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</si>
  <si>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</si>
  <si>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</si>
  <si>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</si>
  <si>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</si>
  <si>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</si>
  <si>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</si>
  <si>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</si>
  <si>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</si>
  <si>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</si>
  <si>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</si>
  <si>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</si>
  <si>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</si>
  <si>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</si>
  <si>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</si>
  <si>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</si>
  <si>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</si>
  <si>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</si>
  <si>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</si>
  <si>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</si>
  <si>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</si>
  <si>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</si>
  <si>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</si>
  <si>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</si>
  <si>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</si>
  <si>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</si>
  <si>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</si>
  <si>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</si>
  <si>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</si>
  <si>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</si>
  <si>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</si>
  <si>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</si>
  <si>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</si>
  <si>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</si>
  <si>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</si>
  <si>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</si>
  <si>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</si>
  <si>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</si>
  <si>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</si>
  <si>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</si>
  <si>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</si>
  <si>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</si>
  <si>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</si>
  <si>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</si>
  <si>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</si>
  <si>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</si>
  <si>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</si>
  <si>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</si>
  <si>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</si>
  <si>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</si>
  <si>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</si>
  <si>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</si>
  <si>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</si>
  <si>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</si>
  <si>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</si>
  <si>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</si>
  <si>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</si>
  <si>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</si>
  <si>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</si>
  <si>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</si>
  <si>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</si>
  <si>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</si>
  <si>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</si>
  <si>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</si>
  <si>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</si>
  <si>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</si>
  <si>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</si>
  <si>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</si>
  <si>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</si>
  <si>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</si>
  <si>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</si>
  <si>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</si>
  <si>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</si>
  <si>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</si>
  <si>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</si>
  <si>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</si>
  <si>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</si>
  <si>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</si>
  <si>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</si>
  <si>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</si>
  <si>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</si>
  <si>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</si>
  <si>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</si>
  <si>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</si>
  <si>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</si>
  <si>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</si>
  <si>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</si>
  <si>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</si>
  <si>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</si>
  <si>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</si>
  <si>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</si>
  <si>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</si>
  <si>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</si>
  <si>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</si>
  <si>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</si>
  <si>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</si>
  <si>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</si>
  <si>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</si>
  <si>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</si>
  <si>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</si>
  <si>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</si>
  <si>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</si>
  <si>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</si>
  <si>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</si>
  <si>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</si>
  <si>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</si>
  <si>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</si>
  <si>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</si>
  <si>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</si>
  <si>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</si>
  <si>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</si>
  <si>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</si>
  <si>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</si>
  <si>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</si>
  <si>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</si>
  <si>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</si>
  <si>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</si>
  <si>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</si>
  <si>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</si>
  <si>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</si>
  <si>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</si>
  <si>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</si>
  <si>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</si>
  <si>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</si>
  <si>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</si>
  <si>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</si>
  <si>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</si>
  <si>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</si>
  <si>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</si>
  <si>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</si>
  <si>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</si>
  <si>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</si>
  <si>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</si>
  <si>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</si>
  <si>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</si>
  <si>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</si>
  <si>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</si>
  <si>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</si>
  <si>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</si>
  <si>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</si>
  <si>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</si>
  <si>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</si>
  <si>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</si>
  <si>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</si>
  <si>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</si>
  <si>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</si>
  <si>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</si>
  <si>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</si>
  <si>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</si>
  <si>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</si>
  <si>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</si>
  <si>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</si>
  <si>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</si>
  <si>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</si>
  <si>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</si>
  <si>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</si>
  <si>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</si>
  <si>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</si>
  <si>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</si>
  <si>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</si>
  <si>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</si>
  <si>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</si>
  <si>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</si>
  <si>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</si>
  <si>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</si>
  <si>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</si>
  <si>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</si>
  <si>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</si>
  <si>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</si>
  <si>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</si>
  <si>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</si>
  <si>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</si>
  <si>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</si>
  <si>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</si>
  <si>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</si>
  <si>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</si>
  <si>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</si>
  <si>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</si>
  <si>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</si>
  <si>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</si>
  <si>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</si>
  <si>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</si>
  <si>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</si>
  <si>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</si>
  <si>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</si>
  <si>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</si>
  <si>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</si>
  <si>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</si>
  <si>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</si>
  <si>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</si>
  <si>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</si>
  <si>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</si>
  <si>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</si>
  <si>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</si>
  <si>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</si>
  <si>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</si>
  <si>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</si>
  <si>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</si>
  <si>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</si>
  <si>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</si>
  <si>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</si>
  <si>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</si>
  <si>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</si>
  <si>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</si>
  <si>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</si>
  <si>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</si>
  <si>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</si>
  <si>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</si>
  <si>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</si>
  <si>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</si>
  <si>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</si>
  <si>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</si>
  <si>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</si>
  <si>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</si>
  <si>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</si>
  <si>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</si>
  <si>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</si>
  <si>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</si>
  <si>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</si>
  <si>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</si>
  <si>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</si>
  <si>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</si>
  <si>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</si>
  <si>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</si>
  <si>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</si>
  <si>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</si>
  <si>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</si>
  <si>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</si>
  <si>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</si>
  <si>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</si>
  <si>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</si>
  <si>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</si>
  <si>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</si>
  <si>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</si>
  <si>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</si>
  <si>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</si>
  <si>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</si>
  <si>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</si>
  <si>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</si>
  <si>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</si>
  <si>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</si>
  <si>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</si>
  <si>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</si>
  <si>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</si>
  <si>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</si>
  <si>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</si>
  <si>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</si>
  <si>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</si>
  <si>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</si>
  <si>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</si>
  <si>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</si>
  <si>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</si>
  <si>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</si>
  <si>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</si>
  <si>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</si>
  <si>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</si>
  <si>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</si>
  <si>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</si>
  <si>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</si>
  <si>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</si>
  <si>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</si>
  <si>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</si>
  <si>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</si>
  <si>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</si>
  <si>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</si>
  <si>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</si>
  <si>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</si>
  <si>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</si>
  <si>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</si>
  <si>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</si>
  <si>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</si>
  <si>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</si>
  <si>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</si>
  <si>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</si>
  <si>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</si>
  <si>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</si>
  <si>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</si>
  <si>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</si>
  <si>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</si>
  <si>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</si>
  <si>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</si>
  <si>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</si>
  <si>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</si>
  <si>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</si>
  <si>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</si>
  <si>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</si>
  <si>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</si>
  <si>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</si>
  <si>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</si>
  <si>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</si>
  <si>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</si>
  <si>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</si>
  <si>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</si>
  <si>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</si>
  <si>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</si>
  <si>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</si>
  <si>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</si>
  <si>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</si>
  <si>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</si>
  <si>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</si>
  <si>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</si>
  <si>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</si>
  <si>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</si>
  <si>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</si>
  <si>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</si>
  <si>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</si>
  <si>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</si>
  <si>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</si>
  <si>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</si>
  <si>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</si>
  <si>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</si>
  <si>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</si>
  <si>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</si>
  <si>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</si>
  <si>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</si>
  <si>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</si>
  <si>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</si>
  <si>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</si>
  <si>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</si>
  <si>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</si>
  <si>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</si>
  <si>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</si>
  <si>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</si>
  <si>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</si>
  <si>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</si>
  <si>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</si>
  <si>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</si>
  <si>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</si>
  <si>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</si>
  <si>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</si>
  <si>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</si>
  <si>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</si>
  <si>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</si>
  <si>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</si>
  <si>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</si>
  <si>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</si>
  <si>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</si>
  <si>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</si>
  <si>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</si>
  <si>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</si>
  <si>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</si>
  <si>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</si>
  <si>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</si>
  <si>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</si>
  <si>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</si>
  <si>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</si>
  <si>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</si>
  <si>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</si>
  <si>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</si>
  <si>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</si>
  <si>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</si>
  <si>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</si>
  <si>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</si>
  <si>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</si>
  <si>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</si>
  <si>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</si>
  <si>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</si>
  <si>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</si>
  <si>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</si>
  <si>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</si>
  <si>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</si>
  <si>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</si>
  <si>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</si>
  <si>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</si>
  <si>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</si>
  <si>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</si>
  <si>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</si>
  <si>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</si>
  <si>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</si>
  <si>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</si>
  <si>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</si>
  <si>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</si>
  <si>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</si>
  <si>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</si>
  <si>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</si>
  <si>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</si>
  <si>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</si>
  <si>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</si>
  <si>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</si>
  <si>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</si>
  <si>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</si>
  <si>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</si>
  <si>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</si>
  <si>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</si>
  <si>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</si>
  <si>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</si>
  <si>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</si>
  <si>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</si>
  <si>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</si>
  <si>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</si>
  <si>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</si>
  <si>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</si>
  <si>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</si>
  <si>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</si>
  <si>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</si>
  <si>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</si>
  <si>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</si>
  <si>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</si>
  <si>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</si>
  <si>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</si>
  <si>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</si>
  <si>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</si>
  <si>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</si>
  <si>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</si>
  <si>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</si>
  <si>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</si>
  <si>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</si>
  <si>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</si>
  <si>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</si>
  <si>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</si>
  <si>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</si>
  <si>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</si>
  <si>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</si>
  <si>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</si>
  <si>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</si>
  <si>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</si>
  <si>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</si>
  <si>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</si>
  <si>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</si>
  <si>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</si>
  <si>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</si>
  <si>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</si>
  <si>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</si>
  <si>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</si>
  <si>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</si>
  <si>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</si>
  <si>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</si>
  <si>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</si>
  <si>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</si>
  <si>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</si>
  <si>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</si>
  <si>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</si>
  <si>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</si>
  <si>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</si>
  <si>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</si>
  <si>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</si>
  <si>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</si>
  <si>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</si>
  <si>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</si>
  <si>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</si>
  <si>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</si>
  <si>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</si>
  <si>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</si>
  <si>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</si>
  <si>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</si>
  <si>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</si>
  <si>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</si>
  <si>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</si>
  <si>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</si>
  <si>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</si>
  <si>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</si>
  <si>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</si>
  <si>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</si>
  <si>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</si>
  <si>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</si>
  <si>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</si>
  <si>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</si>
  <si>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</si>
  <si>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</si>
  <si>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</si>
  <si>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</si>
  <si>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</si>
  <si>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</si>
  <si>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</si>
  <si>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</si>
  <si>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</si>
  <si>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</si>
  <si>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</si>
  <si>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</si>
  <si>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</si>
  <si>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</si>
  <si>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</si>
  <si>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</si>
  <si>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</si>
  <si>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</si>
  <si>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</si>
  <si>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</si>
  <si>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</si>
  <si>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</si>
  <si>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</si>
  <si>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</si>
  <si>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</si>
  <si>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</si>
  <si>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</si>
  <si>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</si>
  <si>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</si>
  <si>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</si>
  <si>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</si>
  <si>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</si>
  <si>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</si>
  <si>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</si>
  <si>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</si>
  <si>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</si>
  <si>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</si>
  <si>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</si>
  <si>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</si>
  <si>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</si>
  <si>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</si>
  <si>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</si>
  <si>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</si>
  <si>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</si>
  <si>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</si>
  <si>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</si>
  <si>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</si>
  <si>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</si>
  <si>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</si>
  <si>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</si>
  <si>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</si>
  <si>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</si>
  <si>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</si>
  <si>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</si>
  <si>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</si>
  <si>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</si>
  <si>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</si>
  <si>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</si>
  <si>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</si>
  <si>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</si>
  <si>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</si>
  <si>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</si>
  <si>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</si>
  <si>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</si>
  <si>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</si>
  <si>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</si>
  <si>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</si>
  <si>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</si>
  <si>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</si>
  <si>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</si>
  <si>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</si>
  <si>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</si>
  <si>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</si>
  <si>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</si>
  <si>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</si>
  <si>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</si>
  <si>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</si>
  <si>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</si>
  <si>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</si>
  <si>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</si>
  <si>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</si>
  <si>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</si>
  <si>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</si>
  <si>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</si>
  <si>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</si>
  <si>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</si>
  <si>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</si>
  <si>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</si>
  <si>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</si>
  <si>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</si>
  <si>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</si>
  <si>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</si>
  <si>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</si>
  <si>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</si>
  <si>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</si>
  <si>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</si>
  <si>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</si>
  <si>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</si>
  <si>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</si>
  <si>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</si>
  <si>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</si>
  <si>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</si>
  <si>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</si>
  <si>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</si>
  <si>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</si>
  <si>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</si>
  <si>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</si>
  <si>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</si>
  <si>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</si>
  <si>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</si>
  <si>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</si>
  <si>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</si>
  <si>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</si>
  <si>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</si>
  <si>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</si>
  <si>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</si>
  <si>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</si>
  <si>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</si>
  <si>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</si>
  <si>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</si>
  <si>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</si>
  <si>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</si>
  <si>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</si>
  <si>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</si>
  <si>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</si>
  <si>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</si>
  <si>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</si>
  <si>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</si>
  <si>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</si>
  <si>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</si>
  <si>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</si>
  <si>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</si>
  <si>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</si>
  <si>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</si>
  <si>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</si>
  <si>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</si>
  <si>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</si>
  <si>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</si>
  <si>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</si>
  <si>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</si>
  <si>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</si>
  <si>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</si>
  <si>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</si>
  <si>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</si>
  <si>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</si>
  <si>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</si>
  <si>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</si>
  <si>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</si>
  <si>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</si>
  <si>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</si>
  <si>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</si>
  <si>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</si>
  <si>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</si>
  <si>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</si>
  <si>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</si>
  <si>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</si>
  <si>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</si>
  <si>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</si>
  <si>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</si>
  <si>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</si>
  <si>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</si>
  <si>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</si>
  <si>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</si>
  <si>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</si>
  <si>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</si>
  <si>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</si>
  <si>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</si>
  <si>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</si>
  <si>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</si>
  <si>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</si>
  <si>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</si>
  <si>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</si>
  <si>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</si>
  <si>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</si>
  <si>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</si>
  <si>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</si>
  <si>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</si>
  <si>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</si>
  <si>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</si>
  <si>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</si>
  <si>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</si>
  <si>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</si>
  <si>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</si>
  <si>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</si>
  <si>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</si>
  <si>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</si>
  <si>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</si>
  <si>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</si>
  <si>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</si>
  <si>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</si>
  <si>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</si>
  <si>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</si>
  <si>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</si>
  <si>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</si>
  <si>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</si>
  <si>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</si>
  <si>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</si>
  <si>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</si>
  <si>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</si>
  <si>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</si>
  <si>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</si>
  <si>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</si>
  <si>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</si>
  <si>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</si>
  <si>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</si>
  <si>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</si>
  <si>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</si>
  <si>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</si>
  <si>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</si>
  <si>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</si>
  <si>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</si>
  <si>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</si>
  <si>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</si>
  <si>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</si>
  <si>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</si>
  <si>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</si>
  <si>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</si>
  <si>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</si>
  <si>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</si>
  <si>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</si>
  <si>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</si>
  <si>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</si>
  <si>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</si>
  <si>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</si>
  <si>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</si>
  <si>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</si>
  <si>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</si>
  <si>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</si>
  <si>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</si>
  <si>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</si>
  <si>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</si>
  <si>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</si>
  <si>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</si>
  <si>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</si>
  <si>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</si>
  <si>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</si>
  <si>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</si>
  <si>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</si>
  <si>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</si>
  <si>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</si>
  <si>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</si>
  <si>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</si>
  <si>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</si>
  <si>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</si>
  <si>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</si>
  <si>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</si>
  <si>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</si>
  <si>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</si>
  <si>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</si>
  <si>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</si>
  <si>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</si>
  <si>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</si>
  <si>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</si>
  <si>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</si>
  <si>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</si>
  <si>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</si>
  <si>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</si>
  <si>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</si>
  <si>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</si>
  <si>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</si>
  <si>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</si>
  <si>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</si>
  <si>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</si>
  <si>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</si>
  <si>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</si>
  <si>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</si>
  <si>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</si>
  <si>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</si>
  <si>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</si>
  <si>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</si>
  <si>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</si>
  <si>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</si>
  <si>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</si>
  <si>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</si>
  <si>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</si>
  <si>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</si>
  <si>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</si>
  <si>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</si>
  <si>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</si>
  <si>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</si>
  <si>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</si>
  <si>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</si>
  <si>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</si>
  <si>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</si>
  <si>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</si>
  <si>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</si>
  <si>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</si>
  <si>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</si>
  <si>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</si>
  <si>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</si>
  <si>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</si>
  <si>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</si>
  <si>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</si>
  <si>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</si>
  <si>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</si>
  <si>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</si>
  <si>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</si>
  <si>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</si>
  <si>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</si>
  <si>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</si>
  <si>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</si>
  <si>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</si>
  <si>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</si>
  <si>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</si>
  <si>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</si>
  <si>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</si>
  <si>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</si>
  <si>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</si>
  <si>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</si>
  <si>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</si>
  <si>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</si>
  <si>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</si>
  <si>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</si>
  <si>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</si>
  <si>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</si>
  <si>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</si>
  <si>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</si>
  <si>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</si>
  <si>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</si>
  <si>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</si>
  <si>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</si>
  <si>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</si>
  <si>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</si>
  <si>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</si>
  <si>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</si>
  <si>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</si>
  <si>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</si>
  <si>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</si>
  <si>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</si>
  <si>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</si>
  <si>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</si>
  <si>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</si>
  <si>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</si>
  <si>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</si>
  <si>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</si>
  <si>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</si>
  <si>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</si>
  <si>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</si>
  <si>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</si>
  <si>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</si>
  <si>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</si>
  <si>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</si>
  <si>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</si>
  <si>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</si>
  <si>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</si>
  <si>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</si>
  <si>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</si>
  <si>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</si>
  <si>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</si>
  <si>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</si>
  <si>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</si>
  <si>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</si>
  <si>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</si>
  <si>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</si>
  <si>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</si>
  <si>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</si>
  <si>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</si>
  <si>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</si>
  <si>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</si>
  <si>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</si>
  <si>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</si>
  <si>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</si>
  <si>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</si>
  <si>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</si>
  <si>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</si>
  <si>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</si>
  <si>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</si>
  <si>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</si>
  <si>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</si>
  <si>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</si>
  <si>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</si>
  <si>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</si>
  <si>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</si>
  <si>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</si>
  <si>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</si>
  <si>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</si>
  <si>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</si>
  <si>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</si>
  <si>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</si>
  <si>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</si>
  <si>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</si>
  <si>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</si>
  <si>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</si>
  <si>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</si>
  <si>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</si>
  <si>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</si>
  <si>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</si>
  <si>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</si>
  <si>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</si>
  <si>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</si>
  <si>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</si>
  <si>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</si>
  <si>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</si>
  <si>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</si>
  <si>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</si>
  <si>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</si>
  <si>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</si>
  <si>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</si>
  <si>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</si>
  <si>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</si>
  <si>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</si>
  <si>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</si>
  <si>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</si>
  <si>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</si>
  <si>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</si>
  <si>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</si>
  <si>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</si>
  <si>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</si>
  <si>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</si>
  <si>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</si>
  <si>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</si>
  <si>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</si>
  <si>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</si>
  <si>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</si>
  <si>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</si>
  <si>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</si>
  <si>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</si>
  <si>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</si>
  <si>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</si>
  <si>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</si>
  <si>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</si>
  <si>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</si>
  <si>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</si>
  <si>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</si>
  <si>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</si>
  <si>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</si>
  <si>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</si>
  <si>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</si>
  <si>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</si>
  <si>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</si>
  <si>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</si>
  <si>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</si>
  <si>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</si>
  <si>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</si>
  <si>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</si>
  <si>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</si>
  <si>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</si>
  <si>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</si>
  <si>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</si>
  <si>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</si>
  <si>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</si>
  <si>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</si>
  <si>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</si>
  <si>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</si>
  <si>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</si>
  <si>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</si>
  <si>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</si>
  <si>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</si>
  <si>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</si>
  <si>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</si>
  <si>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</si>
  <si>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</si>
  <si>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</si>
  <si>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</si>
  <si>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</si>
  <si>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</si>
  <si>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</si>
  <si>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</si>
  <si>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</si>
  <si>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</si>
  <si>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</si>
  <si>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</si>
  <si>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</si>
  <si>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</si>
  <si>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</si>
  <si>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</si>
  <si>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</si>
  <si>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</si>
  <si>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</si>
  <si>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</si>
  <si>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</si>
  <si>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</si>
  <si>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</si>
  <si>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</si>
  <si>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</si>
  <si>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</si>
  <si>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</si>
  <si>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</si>
  <si>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</si>
  <si>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</si>
  <si>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</si>
  <si>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</si>
  <si>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</si>
  <si>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</si>
  <si>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</si>
  <si>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</si>
  <si>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</si>
  <si>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</si>
  <si>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</si>
  <si>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</si>
  <si>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</si>
  <si>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</si>
  <si>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</si>
  <si>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</si>
  <si>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</si>
  <si>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</si>
  <si>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</si>
  <si>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</si>
  <si>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</si>
  <si>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</si>
  <si>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</si>
  <si>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</si>
  <si>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</si>
  <si>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</si>
  <si>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</si>
  <si>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</si>
  <si>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</si>
  <si>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</si>
  <si>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</si>
  <si>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</si>
  <si>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</si>
  <si>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</si>
  <si>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</si>
  <si>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</si>
  <si>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</si>
  <si>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</si>
  <si>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</si>
  <si>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</si>
  <si>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</si>
  <si>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</si>
  <si>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</si>
  <si>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</si>
  <si>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</si>
  <si>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</si>
  <si>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</si>
  <si>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</si>
  <si>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</si>
  <si>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</si>
  <si>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</si>
  <si>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</si>
  <si>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</si>
  <si>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</si>
  <si>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</si>
  <si>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</si>
  <si>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</si>
  <si>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</si>
  <si>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</si>
  <si>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</si>
  <si>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</si>
  <si>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</si>
  <si>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</si>
  <si>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</si>
  <si>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</si>
  <si>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</si>
  <si>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</si>
  <si>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</si>
  <si>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</si>
  <si>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</si>
  <si>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</si>
  <si>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</si>
  <si>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</si>
  <si>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</si>
  <si>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</si>
  <si>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</si>
  <si>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</si>
  <si>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</si>
  <si>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</si>
  <si>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</si>
  <si>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</si>
  <si>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</si>
  <si>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</si>
  <si>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</si>
  <si>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</si>
  <si>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</si>
  <si>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</si>
  <si>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</si>
  <si>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</si>
  <si>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</si>
  <si>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</si>
  <si>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</si>
  <si>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</si>
  <si>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</si>
  <si>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</si>
  <si>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</si>
  <si>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</si>
  <si>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</si>
  <si>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</si>
  <si>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</si>
  <si>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</si>
  <si>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</si>
  <si>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</si>
  <si>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</si>
  <si>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</si>
  <si>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</si>
  <si>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</si>
  <si>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</si>
  <si>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</si>
  <si>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</si>
  <si>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</si>
  <si>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</si>
  <si>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</si>
  <si>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</si>
  <si>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</si>
  <si>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</si>
  <si>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</si>
  <si>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</si>
  <si>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</si>
  <si>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</si>
  <si>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</si>
  <si>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</si>
  <si>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</si>
  <si>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</si>
  <si>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</si>
  <si>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</si>
  <si>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</si>
  <si>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</si>
  <si>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</si>
  <si>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</si>
  <si>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</si>
  <si>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</si>
  <si>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</si>
  <si>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</si>
  <si>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</si>
  <si>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</si>
  <si>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</si>
  <si>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</si>
  <si>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</si>
  <si>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</si>
  <si>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</si>
  <si>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</si>
  <si>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</si>
  <si>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</si>
  <si>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</si>
  <si>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</si>
  <si>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</si>
  <si>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</si>
  <si>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</si>
  <si>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</si>
  <si>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</si>
  <si>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</si>
  <si>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</si>
  <si>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</si>
  <si>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</si>
  <si>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</si>
  <si>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</si>
  <si>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</si>
  <si>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</si>
  <si>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</si>
  <si>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</si>
  <si>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</si>
  <si>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</si>
  <si>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</si>
  <si>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</si>
  <si>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</si>
  <si>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</si>
  <si>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</si>
  <si>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</si>
  <si>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</si>
  <si>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</si>
  <si>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</si>
  <si>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</si>
  <si>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</si>
  <si>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</si>
  <si>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</si>
  <si>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</si>
  <si>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</si>
  <si>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</si>
  <si>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</si>
  <si>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</si>
  <si>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</si>
  <si>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</si>
  <si>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</si>
  <si>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</si>
  <si>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</si>
  <si>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</si>
  <si>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</si>
  <si>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</si>
  <si>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</si>
  <si>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</si>
  <si>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</si>
  <si>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</si>
  <si>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</si>
  <si>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</si>
  <si>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</si>
  <si>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</si>
  <si>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</si>
  <si>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</si>
  <si>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</si>
  <si>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</si>
  <si>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</si>
  <si>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</si>
  <si>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</si>
  <si>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</si>
  <si>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</si>
  <si>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</si>
  <si>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</si>
  <si>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</si>
  <si>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</si>
  <si>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</si>
  <si>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</si>
  <si>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</si>
  <si>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</si>
  <si>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</si>
  <si>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</si>
  <si>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</si>
  <si>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</si>
  <si>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</si>
  <si>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</si>
  <si>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</si>
  <si>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</si>
  <si>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</si>
  <si>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</si>
  <si>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</si>
  <si>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</si>
  <si>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</si>
  <si>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</si>
  <si>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</si>
  <si>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</si>
  <si>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</si>
  <si>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</si>
  <si>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</si>
  <si>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</si>
  <si>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</si>
  <si>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</si>
  <si>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</si>
  <si>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</si>
  <si>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</si>
  <si>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</si>
  <si>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</si>
  <si>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</si>
  <si>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</si>
  <si>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</si>
  <si>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</si>
  <si>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</si>
  <si>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</si>
  <si>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</si>
  <si>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</si>
  <si>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</si>
  <si>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</si>
  <si>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</si>
  <si>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</si>
  <si>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</si>
  <si>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</si>
  <si>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</si>
  <si>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</si>
  <si>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</si>
  <si>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</si>
  <si>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</si>
  <si>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</si>
  <si>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</si>
  <si>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</si>
  <si>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</si>
  <si>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</si>
  <si>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</si>
  <si>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</si>
  <si>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</si>
  <si>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</si>
  <si>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</si>
  <si>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</si>
  <si>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</si>
  <si>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</si>
  <si>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</si>
  <si>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</si>
  <si>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</si>
  <si>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</si>
  <si>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</si>
  <si>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</si>
  <si>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</si>
  <si>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</si>
  <si>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</si>
  <si>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</si>
  <si>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</si>
  <si>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</si>
  <si>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</si>
  <si>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</si>
  <si>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</si>
  <si>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</si>
  <si>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</si>
  <si>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</si>
  <si>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</si>
  <si>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</si>
  <si>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</si>
  <si>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</si>
  <si>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</si>
  <si>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</si>
  <si>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</si>
  <si>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</si>
  <si>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</si>
  <si>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</si>
  <si>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</si>
  <si>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</si>
  <si>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</si>
  <si>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</si>
  <si>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</si>
  <si>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</si>
  <si>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</si>
  <si>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</si>
  <si>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</si>
  <si>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</si>
  <si>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</si>
  <si>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</si>
  <si>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</si>
  <si>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</si>
  <si>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</si>
  <si>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</si>
  <si>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</si>
  <si>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</si>
  <si>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</si>
  <si>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</si>
  <si>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</si>
  <si>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</si>
  <si>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</si>
  <si>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</si>
  <si>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</si>
  <si>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</si>
  <si>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</si>
  <si>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</si>
  <si>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</si>
  <si>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</si>
  <si>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</si>
  <si>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</si>
  <si>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</si>
  <si>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</si>
  <si>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</si>
  <si>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</si>
  <si>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</si>
  <si>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</si>
  <si>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</si>
  <si>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</si>
  <si>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</si>
  <si>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</si>
  <si>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</si>
  <si>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</si>
  <si>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</si>
  <si>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</si>
  <si>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</si>
  <si>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</si>
  <si>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</si>
  <si>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</si>
  <si>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</si>
  <si>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</si>
  <si>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</si>
  <si>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</si>
  <si>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</si>
  <si>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</si>
  <si>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</si>
  <si>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</si>
  <si>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</si>
  <si>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</si>
  <si>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</si>
  <si>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</si>
  <si>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</si>
  <si>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</si>
  <si>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</si>
  <si>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</si>
  <si>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</si>
  <si>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</si>
  <si>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</si>
  <si>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</si>
  <si>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</si>
  <si>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</si>
  <si>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</si>
  <si>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</si>
  <si>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</si>
  <si>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</si>
  <si>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</si>
  <si>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</si>
  <si>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</si>
  <si>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</si>
  <si>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</si>
  <si>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</si>
  <si>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</si>
  <si>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</si>
  <si>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</si>
  <si>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</si>
  <si>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</si>
  <si>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</si>
  <si>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</si>
  <si>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</si>
  <si>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</si>
  <si>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</si>
  <si>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</si>
  <si>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</si>
  <si>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</si>
  <si>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</si>
  <si>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</si>
  <si>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</si>
  <si>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</si>
  <si>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</si>
  <si>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</si>
  <si>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</si>
  <si>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</si>
  <si>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</si>
  <si>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</si>
  <si>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</si>
  <si>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</si>
  <si>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</si>
  <si>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</si>
  <si>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</si>
  <si>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</si>
  <si>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</si>
  <si>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</si>
  <si>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</si>
  <si>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</si>
  <si>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</si>
  <si>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</si>
  <si>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</si>
  <si>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</si>
  <si>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</si>
  <si>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</si>
  <si>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</si>
  <si>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</si>
  <si>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</si>
  <si>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</si>
  <si>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</si>
  <si>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</si>
  <si>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</si>
  <si>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</si>
  <si>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</si>
  <si>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</si>
  <si>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</si>
  <si>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</si>
  <si>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</si>
  <si>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</si>
  <si>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</si>
  <si>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</si>
  <si>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</si>
  <si>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</si>
  <si>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</si>
  <si>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</si>
  <si>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</si>
  <si>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</si>
  <si>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</si>
  <si>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</si>
  <si>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</si>
  <si>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</si>
  <si>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</si>
  <si>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</si>
  <si>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</si>
  <si>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</si>
  <si>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</si>
  <si>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</si>
  <si>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</si>
  <si>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</si>
  <si>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</si>
  <si>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</si>
  <si>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</si>
  <si>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</si>
  <si>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</si>
  <si>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</si>
  <si>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</si>
  <si>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</si>
  <si>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</si>
  <si>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</si>
  <si>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</si>
  <si>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</si>
  <si>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</si>
  <si>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</si>
  <si>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</si>
  <si>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</si>
  <si>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</si>
  <si>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</si>
  <si>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</si>
  <si>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</si>
  <si>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</si>
  <si>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</si>
  <si>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</si>
  <si>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</si>
  <si>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</si>
  <si>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</si>
  <si>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</si>
  <si>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</si>
  <si>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</si>
  <si>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</si>
  <si>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</si>
  <si>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</si>
  <si>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</si>
  <si>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</si>
  <si>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</si>
  <si>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</si>
  <si>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</si>
  <si>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</si>
  <si>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</si>
  <si>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</si>
  <si>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</si>
  <si>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</si>
  <si>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</si>
  <si>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</si>
  <si>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</si>
  <si>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</si>
  <si>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</si>
  <si>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</si>
  <si>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</si>
  <si>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</si>
  <si>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</si>
  <si>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</si>
  <si>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</si>
  <si>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</si>
  <si>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</si>
  <si>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</si>
  <si>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</si>
  <si>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</si>
  <si>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</si>
  <si>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</si>
  <si>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</si>
  <si>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</si>
  <si>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</si>
  <si>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</si>
  <si>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</si>
  <si>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</si>
  <si>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</si>
  <si>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</si>
  <si>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</si>
  <si>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</si>
  <si>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</si>
  <si>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</si>
  <si>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</si>
  <si>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</si>
  <si>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</si>
  <si>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</si>
  <si>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</si>
  <si>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</si>
  <si>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</si>
  <si>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</si>
  <si>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</si>
  <si>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</si>
  <si>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</si>
  <si>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</si>
  <si>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</si>
  <si>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</si>
  <si>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</si>
  <si>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</si>
  <si>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</si>
  <si>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</si>
  <si>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</si>
  <si>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</si>
  <si>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</si>
  <si>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</si>
  <si>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</si>
  <si>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</si>
  <si>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</si>
  <si>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</si>
  <si>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</si>
  <si>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</si>
  <si>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</si>
  <si>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</si>
  <si>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</si>
  <si>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</si>
  <si>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</si>
  <si>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</si>
  <si>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</si>
  <si>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</si>
  <si>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</si>
  <si>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</si>
  <si>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</si>
  <si>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</si>
  <si>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</si>
  <si>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</si>
  <si>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</si>
  <si>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</si>
  <si>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</si>
  <si>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</si>
  <si>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</si>
  <si>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</si>
  <si>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</si>
  <si>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</si>
  <si>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</si>
  <si>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</si>
  <si>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</si>
  <si>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</si>
  <si>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</si>
  <si>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</si>
  <si>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</si>
  <si>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</si>
  <si>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</si>
  <si>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</si>
  <si>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</si>
  <si>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</si>
  <si>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</si>
  <si>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</si>
  <si>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</si>
  <si>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</si>
  <si>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</si>
  <si>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</si>
  <si>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</si>
  <si>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</si>
  <si>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</si>
  <si>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</si>
  <si>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</si>
  <si>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</si>
  <si>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</si>
  <si>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</si>
  <si>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</si>
  <si>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</si>
  <si>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</si>
  <si>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</si>
  <si>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</si>
  <si>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</si>
  <si>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</si>
  <si>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</si>
  <si>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</si>
  <si>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</si>
  <si>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</si>
  <si>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</si>
  <si>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</si>
  <si>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</si>
  <si>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</si>
  <si>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</si>
  <si>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</si>
  <si>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</si>
  <si>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</si>
  <si>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</si>
  <si>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</si>
  <si>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</si>
  <si>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</si>
  <si>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</si>
  <si>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</si>
  <si>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</si>
  <si>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</si>
  <si>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</si>
  <si>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</si>
  <si>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</si>
  <si>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</si>
  <si>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</si>
  <si>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</si>
  <si>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</si>
  <si>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</si>
  <si>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</si>
  <si>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</si>
  <si>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</si>
  <si>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</si>
  <si>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</si>
  <si>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</si>
  <si>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</si>
  <si>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</si>
  <si>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</si>
  <si>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</si>
  <si>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</si>
  <si>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</si>
  <si>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</si>
  <si>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</si>
  <si>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</si>
  <si>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</si>
  <si>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</si>
  <si>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</si>
  <si>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</si>
  <si>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</si>
  <si>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</si>
  <si>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</si>
  <si>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</si>
  <si>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</si>
  <si>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</si>
  <si>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</si>
  <si>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</si>
  <si>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</si>
  <si>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</si>
  <si>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</si>
  <si>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</si>
  <si>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</si>
  <si>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</si>
  <si>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</si>
  <si>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</si>
  <si>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</si>
  <si>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</si>
  <si>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</si>
  <si>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</si>
  <si>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</si>
  <si>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</si>
  <si>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</si>
  <si>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</si>
  <si>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</si>
  <si>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</si>
  <si>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</si>
  <si>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</si>
  <si>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</si>
  <si>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</si>
  <si>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</si>
  <si>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</si>
  <si>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</si>
  <si>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</si>
  <si>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</si>
  <si>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</si>
  <si>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</si>
  <si>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</si>
  <si>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</si>
  <si>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</si>
  <si>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</si>
  <si>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</si>
  <si>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</si>
  <si>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</si>
  <si>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</si>
  <si>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</si>
  <si>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</si>
  <si>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</si>
  <si>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</si>
  <si>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</si>
  <si>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</si>
  <si>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</si>
  <si>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</si>
  <si>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</si>
  <si>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</si>
  <si>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</si>
  <si>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</si>
  <si>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</si>
  <si>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</si>
  <si>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</si>
  <si>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</si>
  <si>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</si>
  <si>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</si>
  <si>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</si>
  <si>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</si>
  <si>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</si>
  <si>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</si>
  <si>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</si>
  <si>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</si>
  <si>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</si>
  <si>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</si>
  <si>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</si>
  <si>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</si>
  <si>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</si>
  <si>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</si>
  <si>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</si>
  <si>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</si>
  <si>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</si>
  <si>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</si>
  <si>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</si>
  <si>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</si>
  <si>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</si>
  <si>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</si>
  <si>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</si>
  <si>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</si>
  <si>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</si>
  <si>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</si>
  <si>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</si>
  <si>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</si>
  <si>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</si>
  <si>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</si>
  <si>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</si>
  <si>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</si>
  <si>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</si>
  <si>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</si>
  <si>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</si>
  <si>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</si>
  <si>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</si>
  <si>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</si>
  <si>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</si>
  <si>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</si>
  <si>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</si>
  <si>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</si>
  <si>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</si>
  <si>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</si>
  <si>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</si>
  <si>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</si>
  <si>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</si>
  <si>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</si>
  <si>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</si>
  <si>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</si>
  <si>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</si>
  <si>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</si>
  <si>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</si>
  <si>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</si>
  <si>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</si>
  <si>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</si>
  <si>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</si>
  <si>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</si>
  <si>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</si>
  <si>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</si>
  <si>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</si>
  <si>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</si>
  <si>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</si>
  <si>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</si>
  <si>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</si>
  <si>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</si>
  <si>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</si>
  <si>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</si>
  <si>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</si>
  <si>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</si>
  <si>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</si>
  <si>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</si>
  <si>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</si>
  <si>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</si>
  <si>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</si>
  <si>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</si>
  <si>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</si>
  <si>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</si>
  <si>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</si>
  <si>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</si>
  <si>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</si>
  <si>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</si>
  <si>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</si>
  <si>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</si>
  <si>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</si>
  <si>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</si>
  <si>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</si>
  <si>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</si>
  <si>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</si>
  <si>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</si>
  <si>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</si>
  <si>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</si>
  <si>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</si>
  <si>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</si>
  <si>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</si>
  <si>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</si>
  <si>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</si>
  <si>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</si>
  <si>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</si>
  <si>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</si>
  <si>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</si>
  <si>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</si>
  <si>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</si>
  <si>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</si>
  <si>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</si>
  <si>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</si>
  <si>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</si>
  <si>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</si>
  <si>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</si>
  <si>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</si>
  <si>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</si>
  <si>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</si>
  <si>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</si>
  <si>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</si>
  <si>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</si>
  <si>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</si>
  <si>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</si>
  <si>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</si>
  <si>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</si>
  <si>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</si>
  <si>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</si>
  <si>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</si>
  <si>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</si>
  <si>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</si>
  <si>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</si>
  <si>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</si>
  <si>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</si>
  <si>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</si>
  <si>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</si>
  <si>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</si>
  <si>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</si>
  <si>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</si>
  <si>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</si>
  <si>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</si>
  <si>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</si>
  <si>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</si>
  <si>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</si>
  <si>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</si>
  <si>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</si>
  <si>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</si>
  <si>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</si>
  <si>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</si>
  <si>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</si>
  <si>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</si>
  <si>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</si>
  <si>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</si>
  <si>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</si>
  <si>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</si>
  <si>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</si>
  <si>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</si>
  <si>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</si>
  <si>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</si>
  <si>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</si>
  <si>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</si>
  <si>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</si>
  <si>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</si>
  <si>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</si>
  <si>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</si>
  <si>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</si>
  <si>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</si>
  <si>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</si>
  <si>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</si>
  <si>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</si>
  <si>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</si>
  <si>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</si>
  <si>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</si>
  <si>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</si>
  <si>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</si>
  <si>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</si>
  <si>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</si>
  <si>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</si>
  <si>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</si>
  <si>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</si>
  <si>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</si>
  <si>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</si>
  <si>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</si>
  <si>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</si>
  <si>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</si>
  <si>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</si>
  <si>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</si>
  <si>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</si>
  <si>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</si>
  <si>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</si>
  <si>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</si>
  <si>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</si>
  <si>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</si>
  <si>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</si>
  <si>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</si>
  <si>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</si>
  <si>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</si>
  <si>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</si>
  <si>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</si>
  <si>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</si>
  <si>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</si>
  <si>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</si>
  <si>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</si>
  <si>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</si>
  <si>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</si>
  <si>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</si>
  <si>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</si>
  <si>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</si>
  <si>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</si>
  <si>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</si>
  <si>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</si>
  <si>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</si>
  <si>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</si>
  <si>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</si>
  <si>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</si>
  <si>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</si>
  <si>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</si>
  <si>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</si>
  <si>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</si>
  <si>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</si>
  <si>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</si>
  <si>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</si>
  <si>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</si>
  <si>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</si>
  <si>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</si>
  <si>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</si>
  <si>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</si>
  <si>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</si>
  <si>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</si>
  <si>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</si>
  <si>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</si>
  <si>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</si>
  <si>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</si>
  <si>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</si>
  <si>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</si>
  <si>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</si>
  <si>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</si>
  <si>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</si>
  <si>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</si>
  <si>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</si>
  <si>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</si>
  <si>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</si>
  <si>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</si>
  <si>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</si>
  <si>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</si>
  <si>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</si>
  <si>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</si>
  <si>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</si>
  <si>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</si>
  <si>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</si>
  <si>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</si>
  <si>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</si>
  <si>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</si>
  <si>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</si>
  <si>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</si>
  <si>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</si>
  <si>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</si>
  <si>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</si>
  <si>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</si>
  <si>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</si>
  <si>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</si>
  <si>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</si>
  <si>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</si>
  <si>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</si>
  <si>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</si>
  <si>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</si>
  <si>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</si>
  <si>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</si>
  <si>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</si>
  <si>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</si>
  <si>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</si>
  <si>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</si>
  <si>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</si>
  <si>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</si>
  <si>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</si>
  <si>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</si>
  <si>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</si>
  <si>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</si>
  <si>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</si>
  <si>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</si>
  <si>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</si>
  <si>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</si>
  <si>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</si>
  <si>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</si>
  <si>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</si>
  <si>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</si>
  <si>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</si>
  <si>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</si>
  <si>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</si>
  <si>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</si>
  <si>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</si>
  <si>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</si>
  <si>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</si>
  <si>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</si>
  <si>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</si>
  <si>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</si>
  <si>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</si>
  <si>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</si>
  <si>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</si>
  <si>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</si>
  <si>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</si>
  <si>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</si>
  <si>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</si>
  <si>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</si>
  <si>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</si>
  <si>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</si>
  <si>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</si>
  <si>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</si>
  <si>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</si>
  <si>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</si>
  <si>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</si>
  <si>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</si>
  <si>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</si>
  <si>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</si>
  <si>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</si>
  <si>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</si>
  <si>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</si>
  <si>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</si>
  <si>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</si>
  <si>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</si>
  <si>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</si>
  <si>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</si>
  <si>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</si>
  <si>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</si>
  <si>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</si>
  <si>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</si>
  <si>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</si>
  <si>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</si>
  <si>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</si>
  <si>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</si>
  <si>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</si>
  <si>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</si>
  <si>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</si>
  <si>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</si>
  <si>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</si>
  <si>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</si>
  <si>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</si>
  <si>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</si>
  <si>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</si>
  <si>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</si>
  <si>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</si>
  <si>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</si>
  <si>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</si>
  <si>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</si>
  <si>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</si>
  <si>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</si>
  <si>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</si>
  <si>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</si>
  <si>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</si>
  <si>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</si>
  <si>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</si>
  <si>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</si>
  <si>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</si>
  <si>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</si>
  <si>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</si>
  <si>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</si>
  <si>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</si>
  <si>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</si>
  <si>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</si>
  <si>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</si>
  <si>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</si>
  <si>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</si>
  <si>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</si>
  <si>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</si>
  <si>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</si>
  <si>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</si>
  <si>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</si>
  <si>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</si>
  <si>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</si>
  <si>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</si>
  <si>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</si>
  <si>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</si>
  <si>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</si>
  <si>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</si>
  <si>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</si>
  <si>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</si>
  <si>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</si>
  <si>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</si>
  <si>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</si>
  <si>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</si>
  <si>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</si>
  <si>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</si>
  <si>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</si>
  <si>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</si>
  <si>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</si>
  <si>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</si>
  <si>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</si>
  <si>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</si>
  <si>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</si>
  <si>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</si>
  <si>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</si>
  <si>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</si>
  <si>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</si>
  <si>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</si>
  <si>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</si>
  <si>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</si>
  <si>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</si>
  <si>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</si>
  <si>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</si>
  <si>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</si>
  <si>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</si>
  <si>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</si>
  <si>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</si>
  <si>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</si>
  <si>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</si>
  <si>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</si>
  <si>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</si>
  <si>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</si>
  <si>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</si>
  <si>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</si>
  <si>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</si>
  <si>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</si>
  <si>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</si>
  <si>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</si>
  <si>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</si>
  <si>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</si>
  <si>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</si>
  <si>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</si>
  <si>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</si>
  <si>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</si>
  <si>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</si>
  <si>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</si>
  <si>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</si>
  <si>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</si>
  <si>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</si>
  <si>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</si>
  <si>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</si>
  <si>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</si>
  <si>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</si>
  <si>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</si>
  <si>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</si>
  <si>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</si>
  <si>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</si>
  <si>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</si>
  <si>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</si>
  <si>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</si>
  <si>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</si>
  <si>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</si>
  <si>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</si>
  <si>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</si>
  <si>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</si>
  <si>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</si>
  <si>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</si>
  <si>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</si>
  <si>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</si>
  <si>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</si>
  <si>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</si>
  <si>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</si>
  <si>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</si>
  <si>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</si>
  <si>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</si>
  <si>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</si>
  <si>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</si>
  <si>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</si>
  <si>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</si>
  <si>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</si>
  <si>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</si>
  <si>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</si>
  <si>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</si>
  <si>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</si>
  <si>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</si>
  <si>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</si>
  <si>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</si>
  <si>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</si>
  <si>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</si>
  <si>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</si>
  <si>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</si>
  <si>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</si>
  <si>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</si>
  <si>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</si>
  <si>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</si>
  <si>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</si>
  <si>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</si>
  <si>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</si>
  <si>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</si>
  <si>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</si>
  <si>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</si>
  <si>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</si>
  <si>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</si>
  <si>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</si>
  <si>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</si>
  <si>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</si>
  <si>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</si>
  <si>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</si>
  <si>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</si>
  <si>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</si>
  <si>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</si>
  <si>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</si>
  <si>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</si>
  <si>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</si>
  <si>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</si>
  <si>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</si>
  <si>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</si>
  <si>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</si>
  <si>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</si>
  <si>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</si>
  <si>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</si>
  <si>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</si>
  <si>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</si>
  <si>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</si>
  <si>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</si>
  <si>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</si>
  <si>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</si>
  <si>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</si>
  <si>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</si>
  <si>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</si>
  <si>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</si>
  <si>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</si>
  <si>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</si>
  <si>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</si>
  <si>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</si>
  <si>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</si>
  <si>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</si>
  <si>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</si>
  <si>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</si>
  <si>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</si>
  <si>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</si>
  <si>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</si>
  <si>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</si>
  <si>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</si>
  <si>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</si>
  <si>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</si>
  <si>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</si>
  <si>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</si>
  <si>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</si>
  <si>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</si>
  <si>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</si>
  <si>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</si>
  <si>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</si>
  <si>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</si>
  <si>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</si>
  <si>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</si>
  <si>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</si>
  <si>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</si>
  <si>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</si>
  <si>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</si>
  <si>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</si>
  <si>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</si>
  <si>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</si>
  <si>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</si>
  <si>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</si>
  <si>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</si>
  <si>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</si>
  <si>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</si>
  <si>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</si>
  <si>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</si>
  <si>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</si>
  <si>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</si>
  <si>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</si>
  <si>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</si>
  <si>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</si>
  <si>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</si>
  <si>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</si>
  <si>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</si>
  <si>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</si>
  <si>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</si>
  <si>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</si>
  <si>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</si>
  <si>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</si>
  <si>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</si>
  <si>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</si>
  <si>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</si>
  <si>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</si>
  <si>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</si>
  <si>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</si>
  <si>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</si>
  <si>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</si>
  <si>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</si>
  <si>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</si>
  <si>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</si>
  <si>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</si>
  <si>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</si>
  <si>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</si>
  <si>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</si>
  <si>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</si>
  <si>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</si>
  <si>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</si>
  <si>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</si>
  <si>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</si>
  <si>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</si>
  <si>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</si>
  <si>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</si>
  <si>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</si>
  <si>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</si>
  <si>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</si>
  <si>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</si>
  <si>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</si>
  <si>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</si>
  <si>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</si>
  <si>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</si>
  <si>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</si>
  <si>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</si>
  <si>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</si>
  <si>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</si>
  <si>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</si>
  <si>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</si>
  <si>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</si>
  <si>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</si>
  <si>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</si>
  <si>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</si>
  <si>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</si>
  <si>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</si>
  <si>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</si>
  <si>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</si>
  <si>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</si>
  <si>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</si>
  <si>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</si>
  <si>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</si>
  <si>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</si>
  <si>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</si>
  <si>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</si>
  <si>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</si>
  <si>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</si>
  <si>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</si>
  <si>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</si>
  <si>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</si>
  <si>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</si>
  <si>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</si>
  <si>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</si>
  <si>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</si>
  <si>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</si>
  <si>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</si>
  <si>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</si>
  <si>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</si>
  <si>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</si>
  <si>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</si>
  <si>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</si>
  <si>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</si>
  <si>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</si>
  <si>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</si>
  <si>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</si>
  <si>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</si>
  <si>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</si>
  <si>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</si>
  <si>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</si>
  <si>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</si>
  <si>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</si>
  <si>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</si>
  <si>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</si>
  <si>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</si>
  <si>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</si>
  <si>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</si>
  <si>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</si>
  <si>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</si>
  <si>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</si>
  <si>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</si>
  <si>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</si>
  <si>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</si>
  <si>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</si>
  <si>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</si>
  <si>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</si>
  <si>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</si>
  <si>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</si>
  <si>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</si>
  <si>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</si>
  <si>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</si>
  <si>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</si>
  <si>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</si>
  <si>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</si>
  <si>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</si>
  <si>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</si>
  <si>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</si>
  <si>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</si>
  <si>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</si>
  <si>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</si>
  <si>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</si>
  <si>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</si>
  <si>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</si>
  <si>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</si>
  <si>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</si>
  <si>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</si>
  <si>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</si>
  <si>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</si>
  <si>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</si>
  <si>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</si>
  <si>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</si>
  <si>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</si>
  <si>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</si>
  <si>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</si>
  <si>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</si>
  <si>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</si>
  <si>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</si>
  <si>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</si>
  <si>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</si>
  <si>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</si>
  <si>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</si>
  <si>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</si>
  <si>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</si>
  <si>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</si>
  <si>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</si>
  <si>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</si>
  <si>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</si>
  <si>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</si>
  <si>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</si>
  <si>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</si>
  <si>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</si>
  <si>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</si>
  <si>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</si>
  <si>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</si>
  <si>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</si>
  <si>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</si>
  <si>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</si>
  <si>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</si>
  <si>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</si>
  <si>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</si>
  <si>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</si>
  <si>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</si>
  <si>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</si>
  <si>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</si>
  <si>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</si>
  <si>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</si>
  <si>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</si>
  <si>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</si>
  <si>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</si>
  <si>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</si>
  <si>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</si>
  <si>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</si>
  <si>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</si>
  <si>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</si>
  <si>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</si>
  <si>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</si>
  <si>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</si>
  <si>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</si>
  <si>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</si>
  <si>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</si>
  <si>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</si>
  <si>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</si>
  <si>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</si>
  <si>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</si>
  <si>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</si>
  <si>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</si>
  <si>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</si>
  <si>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</si>
  <si>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</si>
  <si>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</si>
  <si>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</si>
  <si>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</si>
  <si>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</si>
  <si>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</si>
  <si>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</si>
  <si>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</si>
  <si>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</si>
  <si>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</si>
  <si>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</si>
  <si>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</si>
  <si>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</si>
  <si>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</si>
  <si>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</si>
  <si>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</si>
  <si>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</si>
  <si>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</si>
  <si>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</si>
  <si>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</si>
  <si>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</si>
  <si>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</si>
  <si>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</si>
  <si>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</si>
  <si>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</si>
  <si>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</si>
  <si>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</si>
  <si>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</si>
  <si>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</si>
  <si>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</si>
  <si>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</si>
  <si>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</si>
  <si>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</si>
  <si>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</si>
  <si>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</si>
  <si>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</si>
  <si>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</si>
  <si>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</si>
  <si>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</si>
  <si>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</si>
  <si>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</si>
  <si>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</si>
  <si>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</si>
  <si>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</si>
  <si>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</si>
  <si>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</si>
  <si>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</si>
  <si>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</si>
  <si>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</si>
  <si>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</si>
  <si>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</si>
  <si>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</si>
  <si>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</si>
  <si>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</si>
  <si>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</si>
  <si>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</si>
  <si>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</si>
  <si>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</si>
  <si>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</si>
  <si>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</si>
  <si>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</si>
  <si>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</si>
  <si>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</si>
  <si>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</si>
  <si>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</si>
  <si>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</si>
  <si>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</si>
  <si>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</si>
  <si>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</si>
  <si>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</si>
  <si>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</si>
  <si>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</si>
  <si>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</si>
  <si>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</si>
  <si>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</si>
  <si>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</si>
  <si>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</si>
  <si>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</si>
  <si>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</si>
  <si>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</si>
  <si>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</si>
  <si>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</si>
  <si>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</si>
  <si>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</si>
  <si>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</si>
  <si>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</si>
  <si>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</si>
  <si>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</si>
  <si>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</si>
  <si>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</si>
  <si>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</si>
  <si>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</si>
  <si>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</si>
  <si>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</si>
  <si>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</si>
  <si>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</si>
  <si>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</si>
  <si>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</si>
  <si>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</si>
  <si>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</si>
  <si>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</si>
  <si>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</si>
  <si>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</si>
  <si>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</si>
  <si>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</si>
  <si>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</si>
  <si>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</si>
  <si>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</si>
  <si>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</si>
  <si>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</si>
  <si>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</si>
  <si>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</si>
  <si>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</si>
  <si>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</si>
  <si>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</si>
  <si>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</si>
  <si>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</si>
  <si>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</si>
  <si>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</si>
  <si>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</si>
  <si>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</si>
  <si>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</si>
  <si>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</si>
  <si>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</si>
  <si>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</si>
  <si>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</si>
  <si>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</si>
  <si>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</si>
  <si>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</si>
  <si>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</si>
  <si>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</si>
  <si>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</si>
  <si>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</si>
  <si>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</si>
  <si>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</si>
  <si>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</si>
  <si>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</si>
  <si>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</si>
  <si>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</si>
  <si>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</si>
  <si>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</si>
  <si>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</si>
  <si>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</si>
  <si>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</si>
  <si>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</si>
  <si>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</si>
  <si>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</si>
  <si>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</si>
  <si>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</si>
  <si>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</si>
  <si>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</si>
  <si>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</si>
  <si>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</si>
  <si>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</si>
  <si>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</si>
  <si>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</si>
  <si>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</si>
  <si>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</si>
  <si>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</si>
  <si>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</si>
  <si>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</si>
  <si>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</si>
  <si>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</si>
  <si>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</si>
  <si>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</si>
  <si>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</si>
  <si>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</si>
  <si>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</si>
  <si>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</si>
  <si>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</si>
  <si>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</si>
  <si>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</si>
  <si>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</si>
  <si>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</si>
  <si>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</si>
  <si>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</si>
  <si>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</si>
  <si>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</si>
  <si>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</si>
  <si>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</si>
  <si>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</si>
  <si>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</si>
  <si>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</si>
  <si>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</si>
  <si>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</si>
  <si>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</si>
  <si>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</si>
  <si>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</si>
  <si>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</si>
  <si>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</si>
  <si>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</si>
  <si>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</si>
  <si>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</si>
  <si>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</si>
  <si>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</si>
  <si>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</si>
  <si>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</si>
  <si>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</si>
  <si>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</si>
  <si>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</si>
  <si>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</si>
  <si>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</si>
  <si>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</si>
  <si>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</si>
  <si>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</si>
  <si>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</si>
  <si>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</si>
  <si>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</si>
  <si>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</si>
  <si>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</si>
  <si>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</si>
  <si>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</si>
  <si>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</si>
  <si>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</si>
  <si>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</si>
  <si>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</si>
  <si>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</si>
  <si>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</si>
  <si>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</si>
  <si>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</si>
  <si>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</si>
  <si>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</si>
  <si>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</si>
  <si>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</si>
  <si>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</si>
  <si>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</si>
  <si>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</si>
  <si>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</si>
  <si>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</si>
  <si>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</si>
  <si>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</si>
  <si>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</si>
  <si>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</si>
  <si>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</si>
  <si>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</si>
  <si>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</si>
  <si>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</si>
  <si>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</si>
  <si>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</si>
  <si>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</si>
  <si>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</si>
  <si>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</si>
  <si>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</si>
  <si>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</si>
  <si>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</si>
  <si>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</si>
  <si>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</si>
  <si>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</si>
  <si>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</si>
  <si>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</si>
  <si>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</si>
  <si>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</si>
  <si>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</si>
  <si>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</si>
  <si>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</si>
  <si>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</si>
  <si>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</si>
  <si>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</si>
  <si>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</si>
  <si>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</si>
  <si>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</si>
  <si>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</si>
  <si>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</si>
  <si>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</si>
  <si>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</si>
  <si>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</si>
  <si>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</si>
  <si>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</si>
  <si>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</si>
  <si>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</si>
  <si>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</si>
  <si>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</si>
  <si>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</si>
  <si>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</si>
  <si>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</si>
  <si>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</si>
  <si>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</si>
  <si>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</si>
  <si>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</si>
  <si>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</si>
  <si>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</si>
  <si>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</si>
  <si>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</si>
  <si>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</si>
  <si>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</si>
  <si>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</si>
  <si>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</si>
  <si>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</si>
  <si>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</si>
  <si>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</si>
  <si>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</si>
  <si>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</si>
  <si>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</si>
  <si>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</si>
  <si>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</si>
  <si>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</si>
  <si>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</si>
  <si>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</si>
  <si>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</si>
  <si>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</si>
  <si>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</si>
  <si>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</si>
  <si>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</si>
  <si>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</si>
  <si>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</si>
  <si>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</si>
  <si>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</si>
  <si>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</si>
  <si>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</si>
  <si>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</si>
  <si>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</si>
  <si>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</si>
  <si>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</si>
  <si>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</si>
  <si>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</si>
  <si>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</si>
  <si>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</si>
  <si>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</si>
  <si>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</si>
  <si>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</si>
  <si>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</si>
  <si>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</si>
  <si>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</si>
  <si>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</si>
  <si>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</si>
  <si>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</si>
  <si>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</si>
  <si>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</si>
  <si>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</si>
  <si>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</si>
  <si>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</si>
  <si>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</si>
  <si>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</si>
  <si>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</si>
  <si>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</si>
  <si>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</si>
  <si>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</si>
  <si>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</si>
  <si>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</si>
  <si>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</si>
  <si>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</si>
  <si>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</si>
  <si>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</si>
  <si>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</si>
  <si>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</si>
  <si>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</si>
  <si>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</si>
  <si>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</si>
  <si>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</si>
  <si>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</si>
  <si>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</si>
  <si>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</si>
  <si>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</si>
  <si>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</si>
  <si>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</si>
  <si>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</si>
  <si>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</si>
  <si>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</si>
  <si>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</si>
  <si>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</si>
  <si>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</si>
  <si>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</si>
  <si>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</si>
  <si>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</si>
  <si>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</si>
  <si>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</si>
  <si>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</si>
  <si>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</si>
  <si>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</si>
  <si>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</si>
  <si>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</si>
  <si>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</si>
  <si>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</si>
  <si>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</si>
  <si>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</si>
  <si>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</si>
  <si>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</si>
  <si>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</si>
  <si>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</si>
  <si>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</si>
  <si>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</si>
  <si>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</si>
  <si>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</si>
  <si>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</si>
  <si>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</si>
  <si>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</si>
  <si>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</si>
  <si>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</si>
  <si>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</si>
  <si>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</si>
  <si>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</si>
  <si>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</si>
  <si>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</si>
  <si>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</si>
  <si>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</si>
  <si>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</si>
  <si>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</si>
  <si>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</si>
  <si>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</si>
  <si>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</si>
  <si>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</si>
  <si>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</si>
  <si>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</si>
  <si>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</si>
  <si>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</si>
  <si>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</si>
  <si>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</si>
  <si>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</si>
  <si>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</si>
  <si>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</si>
  <si>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</si>
  <si>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</si>
  <si>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</si>
  <si>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</si>
  <si>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</si>
  <si>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</si>
  <si>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</si>
  <si>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</si>
  <si>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</si>
  <si>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</si>
  <si>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</si>
  <si>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</si>
  <si>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</si>
  <si>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</si>
  <si>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</si>
  <si>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</si>
  <si>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</si>
  <si>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</si>
  <si>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</si>
  <si>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</si>
  <si>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</si>
  <si>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</si>
  <si>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</si>
  <si>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</si>
  <si>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</si>
  <si>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</si>
  <si>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</si>
  <si>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</si>
  <si>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</si>
  <si>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</si>
  <si>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</si>
  <si>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</si>
  <si>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</si>
  <si>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</si>
  <si>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</si>
  <si>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</si>
  <si>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</si>
  <si>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</si>
  <si>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</si>
  <si>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</si>
  <si>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</si>
  <si>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</si>
  <si>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</si>
  <si>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</si>
  <si>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</si>
  <si>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</si>
  <si>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</si>
  <si>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</si>
  <si>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</si>
  <si>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</si>
  <si>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</si>
  <si>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</si>
  <si>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</si>
  <si>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</si>
  <si>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</si>
  <si>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</si>
  <si>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</si>
  <si>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</si>
  <si>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</si>
  <si>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</si>
  <si>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</si>
  <si>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</si>
  <si>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</si>
  <si>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</si>
  <si>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</si>
  <si>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</si>
  <si>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</si>
  <si>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</si>
  <si>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</si>
  <si>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</si>
  <si>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</si>
  <si>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</si>
  <si>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</si>
  <si>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</si>
  <si>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</si>
  <si>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</si>
  <si>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</si>
  <si>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</si>
  <si>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</si>
  <si>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</si>
  <si>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</si>
  <si>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</si>
  <si>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</si>
  <si>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</si>
  <si>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</si>
  <si>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</si>
  <si>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</si>
  <si>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</si>
  <si>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</si>
  <si>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</si>
  <si>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</si>
  <si>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</si>
  <si>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</si>
  <si>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</si>
  <si>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</si>
  <si>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</si>
  <si>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</si>
  <si>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</si>
  <si>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</si>
  <si>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</si>
  <si>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</si>
  <si>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</si>
  <si>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</si>
  <si>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</si>
  <si>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</si>
  <si>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</si>
  <si>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</si>
  <si>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</si>
  <si>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</si>
  <si>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</si>
  <si>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</si>
  <si>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</si>
  <si>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</si>
  <si>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</si>
  <si>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</si>
  <si>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</si>
  <si>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</si>
  <si>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</si>
  <si>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</si>
  <si>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</si>
  <si>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</si>
  <si>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</si>
  <si>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</si>
  <si>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</si>
  <si>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</si>
  <si>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</si>
  <si>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</si>
  <si>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</si>
  <si>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</si>
  <si>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</si>
  <si>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</si>
  <si>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</si>
  <si>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</si>
  <si>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</si>
  <si>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</si>
  <si>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</si>
  <si>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</si>
  <si>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</si>
  <si>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</si>
  <si>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</si>
  <si>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</si>
  <si>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</si>
  <si>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</si>
  <si>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</si>
  <si>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</si>
  <si>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</si>
  <si>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</si>
  <si>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</si>
  <si>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</si>
  <si>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</si>
  <si>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</si>
  <si>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</si>
  <si>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</si>
  <si>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</si>
  <si>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</si>
  <si>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</si>
  <si>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</si>
  <si>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</si>
  <si>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</si>
  <si>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</si>
  <si>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</si>
  <si>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</si>
  <si>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</si>
  <si>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</si>
  <si>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</si>
  <si>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</si>
  <si>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</si>
  <si>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</si>
  <si>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</si>
  <si>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</si>
  <si>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</si>
  <si>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</si>
  <si>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</si>
  <si>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</si>
  <si>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</si>
  <si>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</si>
  <si>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</si>
  <si>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</si>
  <si>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</si>
  <si>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</si>
  <si>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</si>
  <si>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</si>
  <si>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</si>
  <si>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</si>
  <si>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</si>
  <si>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</si>
  <si>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</si>
  <si>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</si>
  <si>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</si>
  <si>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</si>
  <si>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</si>
  <si>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</si>
  <si>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</si>
  <si>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</si>
  <si>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</si>
  <si>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</si>
  <si>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</si>
  <si>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</si>
  <si>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</si>
  <si>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</si>
  <si>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</si>
  <si>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</si>
  <si>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</si>
  <si>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</si>
  <si>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</si>
  <si>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</si>
  <si>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</si>
  <si>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</si>
  <si>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</si>
  <si>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</si>
  <si>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</si>
  <si>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</si>
  <si>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</si>
  <si>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</si>
  <si>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</si>
  <si>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</si>
  <si>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</si>
  <si>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</si>
  <si>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</si>
  <si>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</si>
  <si>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</si>
  <si>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</si>
  <si>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</si>
  <si>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</si>
  <si>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</si>
  <si>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</si>
  <si>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</si>
  <si>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</si>
  <si>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</si>
  <si>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</si>
  <si>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</si>
  <si>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</si>
  <si>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</si>
  <si>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</si>
  <si>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</si>
  <si>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</si>
  <si>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</si>
  <si>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</si>
  <si>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</si>
  <si>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</si>
  <si>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</si>
  <si>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</si>
  <si>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</si>
  <si>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</si>
  <si>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</si>
  <si>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</si>
  <si>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</si>
  <si>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</si>
  <si>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</si>
  <si>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</si>
  <si>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</si>
  <si>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</si>
  <si>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</si>
  <si>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</si>
  <si>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</si>
  <si>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</si>
  <si>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</si>
  <si>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</si>
  <si>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</si>
  <si>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</si>
  <si>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</si>
  <si>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</si>
  <si>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</si>
  <si>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</si>
  <si>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</si>
  <si>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</si>
  <si>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</si>
  <si>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</si>
  <si>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</si>
  <si>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</si>
  <si>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</si>
  <si>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</si>
  <si>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</si>
  <si>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</si>
  <si>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</si>
  <si>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</si>
  <si>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</si>
  <si>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</si>
  <si>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</si>
  <si>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</si>
  <si>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</si>
  <si>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</si>
  <si>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</si>
  <si>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</si>
  <si>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</si>
  <si>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</si>
  <si>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</si>
  <si>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</si>
  <si>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</si>
  <si>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</si>
  <si>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</si>
  <si>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</si>
  <si>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</si>
  <si>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</si>
  <si>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</si>
  <si>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</si>
  <si>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</si>
  <si>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</si>
  <si>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</si>
  <si>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</si>
  <si>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</si>
  <si>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</si>
  <si>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</si>
  <si>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</si>
  <si>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</si>
  <si>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</si>
  <si>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</si>
  <si>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</si>
  <si>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</si>
  <si>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</si>
  <si>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</si>
  <si>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</si>
  <si>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</si>
  <si>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</si>
  <si>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</si>
  <si>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</si>
  <si>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</si>
  <si>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</si>
  <si>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</si>
  <si>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</si>
  <si>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</si>
  <si>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</si>
  <si>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</si>
  <si>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</si>
  <si>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</si>
  <si>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</si>
  <si>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</si>
  <si>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</si>
  <si>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</si>
  <si>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</si>
  <si>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</si>
  <si>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</si>
  <si>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</si>
  <si>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</si>
  <si>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</si>
  <si>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</si>
  <si>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</si>
  <si>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</si>
  <si>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</si>
  <si>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</si>
  <si>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</si>
  <si>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</si>
  <si>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</si>
  <si>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</si>
  <si>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</si>
  <si>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</si>
  <si>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</si>
  <si>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</si>
  <si>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</si>
  <si>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</si>
  <si>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</si>
  <si>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</si>
  <si>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</si>
  <si>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</si>
  <si>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</si>
  <si>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</si>
  <si>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</si>
  <si>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</si>
  <si>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</si>
  <si>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</si>
  <si>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</si>
  <si>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</si>
  <si>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</si>
  <si>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</si>
  <si>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</si>
  <si>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</si>
  <si>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</si>
  <si>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</si>
  <si>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</si>
  <si>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</si>
  <si>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</si>
  <si>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</si>
  <si>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</si>
  <si>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</si>
  <si>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</si>
  <si>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</si>
  <si>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</si>
  <si>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</si>
  <si>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</si>
  <si>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</si>
  <si>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</si>
  <si>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</si>
  <si>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</si>
  <si>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</si>
  <si>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</si>
  <si>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</si>
  <si>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</si>
  <si>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</si>
  <si>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</si>
  <si>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</si>
  <si>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</si>
  <si>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</si>
  <si>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</si>
  <si>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</si>
  <si>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</si>
  <si>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</si>
  <si>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</si>
  <si>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</si>
  <si>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</si>
  <si>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</si>
  <si>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</si>
  <si>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</si>
  <si>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</si>
  <si>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</si>
  <si>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</si>
  <si>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</si>
  <si>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</si>
  <si>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</si>
  <si>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</si>
  <si>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</si>
  <si>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</si>
  <si>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</si>
  <si>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</si>
  <si>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</si>
  <si>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</si>
  <si>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</si>
  <si>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</si>
  <si>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</si>
  <si>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</si>
  <si>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</si>
  <si>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</si>
  <si>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</si>
  <si>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</si>
  <si>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</si>
  <si>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</si>
  <si>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</si>
  <si>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</si>
  <si>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</si>
  <si>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</si>
  <si>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</si>
  <si>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</si>
  <si>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</si>
  <si>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</si>
  <si>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</si>
  <si>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</si>
  <si>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</si>
  <si>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</si>
  <si>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</si>
  <si>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</si>
  <si>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</si>
  <si>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</si>
  <si>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</si>
  <si>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</si>
  <si>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</si>
  <si>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</si>
  <si>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</si>
  <si>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</si>
  <si>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</si>
  <si>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</si>
  <si>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</si>
  <si>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</si>
  <si>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</si>
  <si>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</si>
  <si>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</si>
  <si>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</si>
  <si>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</si>
  <si>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</si>
  <si>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</si>
  <si>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</si>
  <si>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</si>
  <si>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</si>
  <si>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</si>
  <si>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</si>
  <si>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</si>
  <si>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</si>
  <si>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</si>
  <si>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</si>
  <si>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</si>
  <si>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</si>
  <si>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</si>
  <si>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</si>
  <si>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</si>
  <si>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</si>
  <si>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</si>
  <si>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</si>
  <si>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</si>
  <si>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</si>
  <si>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</si>
  <si>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</si>
  <si>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</si>
  <si>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</si>
  <si>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</si>
  <si>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</si>
  <si>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</si>
  <si>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</si>
  <si>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</si>
  <si>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</si>
  <si>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</si>
  <si>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</si>
  <si>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</si>
  <si>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</si>
  <si>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</si>
  <si>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</si>
  <si>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</si>
  <si>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</si>
  <si>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</si>
  <si>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</si>
  <si>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</si>
  <si>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</si>
  <si>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</si>
  <si>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</si>
  <si>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</si>
  <si>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</si>
  <si>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</si>
  <si>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</si>
  <si>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</si>
  <si>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</si>
  <si>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</si>
  <si>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</si>
  <si>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</si>
  <si>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</si>
  <si>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</si>
  <si>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</si>
  <si>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</si>
  <si>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</si>
  <si>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</si>
  <si>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</si>
  <si>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</si>
  <si>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</si>
  <si>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</si>
  <si>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</si>
  <si>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</si>
  <si>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</si>
  <si>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</si>
  <si>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</si>
  <si>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</si>
  <si>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</si>
  <si>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</si>
  <si>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</si>
  <si>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</si>
  <si>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</si>
  <si>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</si>
  <si>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</si>
  <si>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</si>
  <si>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</si>
  <si>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</si>
  <si>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</si>
  <si>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</si>
  <si>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</si>
  <si>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</si>
  <si>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</si>
  <si>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</si>
  <si>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</si>
  <si>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</si>
  <si>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</si>
  <si>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</si>
  <si>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</si>
  <si>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</si>
  <si>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</si>
  <si>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</si>
  <si>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</si>
  <si>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</si>
  <si>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</si>
  <si>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</si>
  <si>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</si>
  <si>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</si>
  <si>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</si>
  <si>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</si>
  <si>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</si>
  <si>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</si>
  <si>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</si>
  <si>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</si>
  <si>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</si>
  <si>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</si>
  <si>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</si>
  <si>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</si>
  <si>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</si>
  <si>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</si>
  <si>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</si>
  <si>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</si>
  <si>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</si>
  <si>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</si>
  <si>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</si>
  <si>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</si>
  <si>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</si>
  <si>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</si>
  <si>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</si>
  <si>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</si>
  <si>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</si>
  <si>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</si>
  <si>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</si>
  <si>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</si>
  <si>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</si>
  <si>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</si>
  <si>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</si>
  <si>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</si>
  <si>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</si>
  <si>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</si>
  <si>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</si>
  <si>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</si>
  <si>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</si>
  <si>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</si>
  <si>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</si>
  <si>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</si>
  <si>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</si>
  <si>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</si>
  <si>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</si>
  <si>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</si>
  <si>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</si>
  <si>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</si>
  <si>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</si>
  <si>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</si>
  <si>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</si>
  <si>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</si>
  <si>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</si>
  <si>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</si>
  <si>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</si>
  <si>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</si>
  <si>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</si>
  <si>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</si>
  <si>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</si>
  <si>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</si>
  <si>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</si>
  <si>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</si>
  <si>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</si>
  <si>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</si>
  <si>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</si>
  <si>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</si>
  <si>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</si>
  <si>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</si>
  <si>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</si>
  <si>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</si>
  <si>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</si>
  <si>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</si>
  <si>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</si>
  <si>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</si>
  <si>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</si>
  <si>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</si>
  <si>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</si>
  <si>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</si>
  <si>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</si>
  <si>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</si>
  <si>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</si>
  <si>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</si>
  <si>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</si>
  <si>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</si>
  <si>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</si>
  <si>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</si>
  <si>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</si>
  <si>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</si>
  <si>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</si>
  <si>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</si>
  <si>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</si>
  <si>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</si>
  <si>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</si>
  <si>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</si>
  <si>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</si>
  <si>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</si>
  <si>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</si>
  <si>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</si>
  <si>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</si>
  <si>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</si>
  <si>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</si>
  <si>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</si>
  <si>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</si>
  <si>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</si>
  <si>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</si>
  <si>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</si>
  <si>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</si>
  <si>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</si>
  <si>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</si>
  <si>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</si>
  <si>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</si>
  <si>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</si>
  <si>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</si>
  <si>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</si>
  <si>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</si>
  <si>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</si>
  <si>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</si>
  <si>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</si>
  <si>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</si>
  <si>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</si>
  <si>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</si>
  <si>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</si>
  <si>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</si>
  <si>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</si>
  <si>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</si>
  <si>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</si>
  <si>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</si>
  <si>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</si>
  <si>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</si>
  <si>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</si>
  <si>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</si>
  <si>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</si>
  <si>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</si>
  <si>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</si>
  <si>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</si>
  <si>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</si>
  <si>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</si>
  <si>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</si>
  <si>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</si>
  <si>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</si>
  <si>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</si>
  <si>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</si>
  <si>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</si>
  <si>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</si>
  <si>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</si>
  <si>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</si>
  <si>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</si>
  <si>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</si>
  <si>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</si>
  <si>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</si>
  <si>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</si>
  <si>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</si>
  <si>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</si>
  <si>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</si>
  <si>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</si>
  <si>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</si>
  <si>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</si>
  <si>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</si>
  <si>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</si>
  <si>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</si>
  <si>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</si>
  <si>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</si>
  <si>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</si>
  <si>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</si>
  <si>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</si>
  <si>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</si>
  <si>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</si>
  <si>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</si>
  <si>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</si>
  <si>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</si>
  <si>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</si>
  <si>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</si>
  <si>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</si>
  <si>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</si>
  <si>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</si>
  <si>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</si>
  <si>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</si>
  <si>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</si>
  <si>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</si>
  <si>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</si>
  <si>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</si>
  <si>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</si>
  <si>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</si>
  <si>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</si>
  <si>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</si>
  <si>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</si>
  <si>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</si>
  <si>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</si>
  <si>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</si>
  <si>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</si>
  <si>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</si>
  <si>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</si>
  <si>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</si>
  <si>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</si>
  <si>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</si>
  <si>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</si>
  <si>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</si>
  <si>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</si>
  <si>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</si>
  <si>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</si>
  <si>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</si>
  <si>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</si>
  <si>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</si>
  <si>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</si>
  <si>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</si>
  <si>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</si>
  <si>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</si>
  <si>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</si>
  <si>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</si>
  <si>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</si>
  <si>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</si>
  <si>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</si>
  <si>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</si>
  <si>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</si>
  <si>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</si>
  <si>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</si>
  <si>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</si>
  <si>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</si>
  <si>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</si>
  <si>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</si>
  <si>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</si>
  <si>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</si>
  <si>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</si>
  <si>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</si>
  <si>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</si>
  <si>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</si>
  <si>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</si>
  <si>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</si>
  <si>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</si>
  <si>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</si>
  <si>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</si>
  <si>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</si>
  <si>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</si>
  <si>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</si>
  <si>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</si>
  <si>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</si>
  <si>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</si>
  <si>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</si>
  <si>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</si>
  <si>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</si>
  <si>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</si>
  <si>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</si>
  <si>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</si>
  <si>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</si>
  <si>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</si>
  <si>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</si>
  <si>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</si>
  <si>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</si>
  <si>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</si>
  <si>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</si>
  <si>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</si>
  <si>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</si>
  <si>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</si>
  <si>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</si>
  <si>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</si>
  <si>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</si>
  <si>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</si>
  <si>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</si>
  <si>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</si>
  <si>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</si>
  <si>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</si>
  <si>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</si>
  <si>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</si>
  <si>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</si>
  <si>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</si>
  <si>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</si>
  <si>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</si>
  <si>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</si>
  <si>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</si>
  <si>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</si>
  <si>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</si>
  <si>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</si>
  <si>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</si>
  <si>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</si>
  <si>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</si>
  <si>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</si>
  <si>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</si>
  <si>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</si>
  <si>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</si>
  <si>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</si>
  <si>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</si>
  <si>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</si>
  <si>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</si>
  <si>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</si>
  <si>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</si>
  <si>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</si>
  <si>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</si>
  <si>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</si>
  <si>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</si>
  <si>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</si>
  <si>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</si>
  <si>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</si>
  <si>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</si>
  <si>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</si>
  <si>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</si>
  <si>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</si>
  <si>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</si>
  <si>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</si>
  <si>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</si>
  <si>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</si>
  <si>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</si>
  <si>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</si>
  <si>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</si>
  <si>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</si>
  <si>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</si>
  <si>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</si>
  <si>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</si>
  <si>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</si>
  <si>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</si>
  <si>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</si>
  <si>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</si>
  <si>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</si>
  <si>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</si>
  <si>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</si>
  <si>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</si>
  <si>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</si>
  <si>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</si>
  <si>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</si>
  <si>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</si>
  <si>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</si>
  <si>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</si>
  <si>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</si>
  <si>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</si>
  <si>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</si>
  <si>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</si>
  <si>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</si>
  <si>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</si>
  <si>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</si>
  <si>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</si>
  <si>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</si>
  <si>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</si>
  <si>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</si>
  <si>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</si>
  <si>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</si>
  <si>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</si>
  <si>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</si>
  <si>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</si>
  <si>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</si>
  <si>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</si>
  <si>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</si>
  <si>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</si>
  <si>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</si>
  <si>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</si>
  <si>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</si>
  <si>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</si>
  <si>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</si>
  <si>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</si>
  <si>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</si>
  <si>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</si>
  <si>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</si>
  <si>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</si>
  <si>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</si>
  <si>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</si>
  <si>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</si>
  <si>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</si>
  <si>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</si>
  <si>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</si>
  <si>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</si>
  <si>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</si>
  <si>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</si>
  <si>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</si>
  <si>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</si>
  <si>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</si>
  <si>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</si>
  <si>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</si>
  <si>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</si>
  <si>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</si>
  <si>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</si>
  <si>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</si>
  <si>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</si>
  <si>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</si>
  <si>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</si>
  <si>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</si>
  <si>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</si>
  <si>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</si>
  <si>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</si>
  <si>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</si>
  <si>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</si>
  <si>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</si>
  <si>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</si>
  <si>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</si>
  <si>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</si>
  <si>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</si>
  <si>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</si>
  <si>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</si>
  <si>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</si>
  <si>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</si>
  <si>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</si>
  <si>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</si>
  <si>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</si>
  <si>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</si>
  <si>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</si>
  <si>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</si>
  <si>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</si>
  <si>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</si>
  <si>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</si>
  <si>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</si>
  <si>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</si>
  <si>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</si>
  <si>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</si>
  <si>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</si>
  <si>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</si>
  <si>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</si>
  <si>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</si>
  <si>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</si>
  <si>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</si>
  <si>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</si>
  <si>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</si>
  <si>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</si>
  <si>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</si>
  <si>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</si>
  <si>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</si>
  <si>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</si>
  <si>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</si>
  <si>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</si>
  <si>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</si>
  <si>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</si>
  <si>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</si>
  <si>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</si>
  <si>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</si>
  <si>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</si>
  <si>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</si>
  <si>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</si>
  <si>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</si>
  <si>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</si>
  <si>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</si>
  <si>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</si>
  <si>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</si>
  <si>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</si>
  <si>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</si>
  <si>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</si>
  <si>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</si>
  <si>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</si>
  <si>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</si>
  <si>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</si>
  <si>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</si>
  <si>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</si>
  <si>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</si>
  <si>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</si>
  <si>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</si>
  <si>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</si>
  <si>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</si>
  <si>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</si>
  <si>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</si>
  <si>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</si>
  <si>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</si>
  <si>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</si>
  <si>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</si>
  <si>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</si>
  <si>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</si>
  <si>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</si>
  <si>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</si>
  <si>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</si>
  <si>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</si>
  <si>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</si>
  <si>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</si>
  <si>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</si>
  <si>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</si>
  <si>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</si>
  <si>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</si>
  <si>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</si>
  <si>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</si>
  <si>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</si>
  <si>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</si>
  <si>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</si>
  <si>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</si>
  <si>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</si>
  <si>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</si>
  <si>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</si>
  <si>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</si>
  <si>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</si>
  <si>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</si>
  <si>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</si>
  <si>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</si>
  <si>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</si>
  <si>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</si>
  <si>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</si>
  <si>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</si>
  <si>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</si>
  <si>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</si>
  <si>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</si>
  <si>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</si>
  <si>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</si>
  <si>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</si>
  <si>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</si>
  <si>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</si>
  <si>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</si>
  <si>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</si>
  <si>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</si>
  <si>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</si>
  <si>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</si>
  <si>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</si>
  <si>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</si>
  <si>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</si>
  <si>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</si>
  <si>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</si>
  <si>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</si>
  <si>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</si>
  <si>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</si>
  <si>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</si>
  <si>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</si>
  <si>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</si>
  <si>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</si>
  <si>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</si>
  <si>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</si>
  <si>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</si>
  <si>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</si>
  <si>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</si>
  <si>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</si>
  <si>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</si>
  <si>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</si>
  <si>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</si>
  <si>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</si>
  <si>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</si>
  <si>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</si>
  <si>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</si>
  <si>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</si>
  <si>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</si>
  <si>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</si>
  <si>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</si>
  <si>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</si>
  <si>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</si>
  <si>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</si>
  <si>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</si>
  <si>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</si>
  <si>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</si>
  <si>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</si>
  <si>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</si>
  <si>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</si>
  <si>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</si>
  <si>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</si>
  <si>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</si>
  <si>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</si>
  <si>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</si>
  <si>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</si>
  <si>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</si>
  <si>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</si>
  <si>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</si>
  <si>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</si>
  <si>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</si>
  <si>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</si>
  <si>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</si>
  <si>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</si>
  <si>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</si>
  <si>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</si>
  <si>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</si>
  <si>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</si>
  <si>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</si>
  <si>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</si>
  <si>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</si>
  <si>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</si>
  <si>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</si>
  <si>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</si>
  <si>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</si>
  <si>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</si>
  <si>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</si>
  <si>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</si>
  <si>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</si>
  <si>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</si>
  <si>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</si>
  <si>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</si>
  <si>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</si>
  <si>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</si>
  <si>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</si>
  <si>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</si>
  <si>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</si>
  <si>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</si>
  <si>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</si>
  <si>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</si>
  <si>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</si>
  <si>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</si>
  <si>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</si>
  <si>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</si>
  <si>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</si>
  <si>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</si>
  <si>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</si>
  <si>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</si>
  <si>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</si>
  <si>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</si>
  <si>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</si>
  <si>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</si>
  <si>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</si>
  <si>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</si>
  <si>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</si>
  <si>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</si>
  <si>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</si>
  <si>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</si>
  <si>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</si>
  <si>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</si>
  <si>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</si>
  <si>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</si>
  <si>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</si>
  <si>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</si>
  <si>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</si>
  <si>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</si>
  <si>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</si>
  <si>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</si>
  <si>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</si>
  <si>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</si>
  <si>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</si>
  <si>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</si>
  <si>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</si>
  <si>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</si>
  <si>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</si>
  <si>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</si>
  <si>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</si>
  <si>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</si>
  <si>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</si>
  <si>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</si>
  <si>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</si>
  <si>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</si>
  <si>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</si>
  <si>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</si>
  <si>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</si>
  <si>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</si>
  <si>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</si>
  <si>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</si>
  <si>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</si>
  <si>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</si>
  <si>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</si>
  <si>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</si>
  <si>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</si>
  <si>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</si>
  <si>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</si>
  <si>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</si>
  <si>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</si>
  <si>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</si>
  <si>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</si>
  <si>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</si>
  <si>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</si>
  <si>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</si>
  <si>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</si>
  <si>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</si>
  <si>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</si>
  <si>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</si>
  <si>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</si>
  <si>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</si>
  <si>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</si>
  <si>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</si>
  <si>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</si>
  <si>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</si>
  <si>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</si>
  <si>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</si>
  <si>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</si>
  <si>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</si>
  <si>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</si>
  <si>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</si>
  <si>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</si>
  <si>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</si>
  <si>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</si>
  <si>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</si>
  <si>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</si>
  <si>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</si>
  <si>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</si>
  <si>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</si>
  <si>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</si>
  <si>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</si>
  <si>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</si>
  <si>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</si>
  <si>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</si>
  <si>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</si>
  <si>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</si>
  <si>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</si>
  <si>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</si>
  <si>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</si>
  <si>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</si>
  <si>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</si>
  <si>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</si>
  <si>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</si>
  <si>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</si>
  <si>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</si>
  <si>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</si>
  <si>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</si>
  <si>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</si>
  <si>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</si>
  <si>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</si>
  <si>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</si>
  <si>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</si>
  <si>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</si>
  <si>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</si>
  <si>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</si>
  <si>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</si>
  <si>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</si>
  <si>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</si>
  <si>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</si>
  <si>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</si>
  <si>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</si>
  <si>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</si>
  <si>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</si>
  <si>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</si>
  <si>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</si>
  <si>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</si>
  <si>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</si>
  <si>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</si>
  <si>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</si>
  <si>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</si>
  <si>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</si>
  <si>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</si>
  <si>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</si>
  <si>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</si>
  <si>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</si>
  <si>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</si>
  <si>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</si>
  <si>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</si>
  <si>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</si>
  <si>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</si>
  <si>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</si>
  <si>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</si>
  <si>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</si>
  <si>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</si>
  <si>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</si>
  <si>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</si>
  <si>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</si>
  <si>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</si>
  <si>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</si>
  <si>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</si>
  <si>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</si>
  <si>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</si>
  <si>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</si>
  <si>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</si>
  <si>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</si>
  <si>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</si>
  <si>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</si>
  <si>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</si>
  <si>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</si>
  <si>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</si>
  <si>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</si>
  <si>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</si>
  <si>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</si>
  <si>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</si>
  <si>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</si>
  <si>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</si>
  <si>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</si>
  <si>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</si>
  <si>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</si>
  <si>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</si>
  <si>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</si>
  <si>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</si>
  <si>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</si>
  <si>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</si>
  <si>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</si>
  <si>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</si>
  <si>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</si>
  <si>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</si>
  <si>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</si>
  <si>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</si>
  <si>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</si>
  <si>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</si>
  <si>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</si>
  <si>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</si>
  <si>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</si>
  <si>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</si>
  <si>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</si>
  <si>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</si>
  <si>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</si>
  <si>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</si>
  <si>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</si>
  <si>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</si>
  <si>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</si>
  <si>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</si>
  <si>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</si>
  <si>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</si>
  <si>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</si>
  <si>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</si>
  <si>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</si>
  <si>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</si>
  <si>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</si>
  <si>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</si>
  <si>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</si>
  <si>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</si>
  <si>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</si>
  <si>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</si>
  <si>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</si>
  <si>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</si>
  <si>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</si>
  <si>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</si>
  <si>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</si>
  <si>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</si>
  <si>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</si>
  <si>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</si>
  <si>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</si>
  <si>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</si>
  <si>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</si>
  <si>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</si>
  <si>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</si>
  <si>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</si>
  <si>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</si>
  <si>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</si>
  <si>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</si>
  <si>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</si>
  <si>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</si>
  <si>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</si>
  <si>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</si>
  <si>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</si>
  <si>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</si>
  <si>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</si>
  <si>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</si>
  <si>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</si>
  <si>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</si>
  <si>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</si>
  <si>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</si>
  <si>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</si>
  <si>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</si>
  <si>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</si>
  <si>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</si>
  <si>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</si>
  <si>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</si>
  <si>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</si>
  <si>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</si>
  <si>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</si>
  <si>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</si>
  <si>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</si>
  <si>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</si>
  <si>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</si>
  <si>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</si>
  <si>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</si>
  <si>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</si>
  <si>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</si>
  <si>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</si>
  <si>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</si>
  <si>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</si>
  <si>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</si>
  <si>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</si>
  <si>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</si>
  <si>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</si>
  <si>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</si>
  <si>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</si>
  <si>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</si>
  <si>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</si>
  <si>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</si>
  <si>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</si>
  <si>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</si>
  <si>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</si>
  <si>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</si>
  <si>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</si>
  <si>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</si>
  <si>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</si>
  <si>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</si>
  <si>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</si>
  <si>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</si>
  <si>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</si>
  <si>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</si>
  <si>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</si>
  <si>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</si>
  <si>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</si>
  <si>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</si>
  <si>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</si>
  <si>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</si>
  <si>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</si>
  <si>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</si>
  <si>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</si>
  <si>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</si>
  <si>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</si>
  <si>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</si>
  <si>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</si>
  <si>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</si>
  <si>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</si>
  <si>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</si>
  <si>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</si>
  <si>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</si>
  <si>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</si>
  <si>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</si>
  <si>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</si>
  <si>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</si>
  <si>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</si>
  <si>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</si>
  <si>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</si>
  <si>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</si>
  <si>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</si>
  <si>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</si>
  <si>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</si>
  <si>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</si>
  <si>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</si>
  <si>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</si>
  <si>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</si>
  <si>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</si>
  <si>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</si>
  <si>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</si>
  <si>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</si>
  <si>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</si>
  <si>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</si>
  <si>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</si>
  <si>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</si>
  <si>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</si>
  <si>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</si>
  <si>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</si>
  <si>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</si>
  <si>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</si>
  <si>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</si>
  <si>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</si>
  <si>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</si>
  <si>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</si>
  <si>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</si>
  <si>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</si>
  <si>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</si>
  <si>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</si>
  <si>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</si>
  <si>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</si>
  <si>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</si>
  <si>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</si>
  <si>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</si>
  <si>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</si>
  <si>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</si>
  <si>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</si>
  <si>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</si>
  <si>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</si>
  <si>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</si>
  <si>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</si>
  <si>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</si>
  <si>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</si>
  <si>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</si>
  <si>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</si>
  <si>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</si>
  <si>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</si>
  <si>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</si>
  <si>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</si>
  <si>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</si>
  <si>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</si>
  <si>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</si>
  <si>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</si>
  <si>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</si>
  <si>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</si>
  <si>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</si>
  <si>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</si>
  <si>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</si>
  <si>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</si>
  <si>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</si>
  <si>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</si>
  <si>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</si>
  <si>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</si>
  <si>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</si>
  <si>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</si>
  <si>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</si>
  <si>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</si>
  <si>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</si>
  <si>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</si>
  <si>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</si>
  <si>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</si>
  <si>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</si>
  <si>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</si>
  <si>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</si>
  <si>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</si>
  <si>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</si>
  <si>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</si>
  <si>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</si>
  <si>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</si>
  <si>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</si>
  <si>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</si>
  <si>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</si>
  <si>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</si>
  <si>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</si>
  <si>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</si>
  <si>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</si>
  <si>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</si>
  <si>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</si>
  <si>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</si>
  <si>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</si>
  <si>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</si>
  <si>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</si>
  <si>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</si>
  <si>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</si>
  <si>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</si>
  <si>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</si>
  <si>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</si>
  <si>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</si>
  <si>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</si>
  <si>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</si>
  <si>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</si>
  <si>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</si>
  <si>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</si>
  <si>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</si>
  <si>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</si>
  <si>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</si>
  <si>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</si>
  <si>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</si>
  <si>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</si>
  <si>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</si>
  <si>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</si>
  <si>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</si>
  <si>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</si>
  <si>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</si>
  <si>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</si>
  <si>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</si>
  <si>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</si>
  <si>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</si>
  <si>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</si>
  <si>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</si>
  <si>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</si>
  <si>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</si>
  <si>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</si>
  <si>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</si>
  <si>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</si>
  <si>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</si>
  <si>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</si>
  <si>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</si>
  <si>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</si>
  <si>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</si>
  <si>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</si>
  <si>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</si>
  <si>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</si>
  <si>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</si>
  <si>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</si>
  <si>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</si>
  <si>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</si>
  <si>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</si>
  <si>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</si>
  <si>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</si>
  <si>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</si>
  <si>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</si>
  <si>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</si>
  <si>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</si>
  <si>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</si>
  <si>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</si>
  <si>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</si>
  <si>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</si>
  <si>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</si>
  <si>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</si>
  <si>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</si>
  <si>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</si>
  <si>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</si>
  <si>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</si>
  <si>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</si>
  <si>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</si>
  <si>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</si>
  <si>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</si>
  <si>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</si>
  <si>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</si>
  <si>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</si>
  <si>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</si>
  <si>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</si>
  <si>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</si>
  <si>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</si>
  <si>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</si>
  <si>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</si>
  <si>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</si>
  <si>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</si>
  <si>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</si>
  <si>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</si>
  <si>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</si>
  <si>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</si>
  <si>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</si>
  <si>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</si>
  <si>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</si>
  <si>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</si>
  <si>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</si>
  <si>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</si>
  <si>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</si>
  <si>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</si>
  <si>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</si>
  <si>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</si>
  <si>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</si>
  <si>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</si>
  <si>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</si>
  <si>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</si>
  <si>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</si>
  <si>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</si>
  <si>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</si>
  <si>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</si>
  <si>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</si>
  <si>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</si>
  <si>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</si>
  <si>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</si>
  <si>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</si>
  <si>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</si>
  <si>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</si>
  <si>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</si>
  <si>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</si>
  <si>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</si>
  <si>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</si>
  <si>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</si>
  <si>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</si>
  <si>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</si>
  <si>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</si>
  <si>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</si>
  <si>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</si>
  <si>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</si>
  <si>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</si>
  <si>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</si>
  <si>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</si>
  <si>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</si>
  <si>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</si>
  <si>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</si>
  <si>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</si>
  <si>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</si>
  <si>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</si>
  <si>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</si>
  <si>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</si>
  <si>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</si>
  <si>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</si>
  <si>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</si>
  <si>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</si>
  <si>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</si>
  <si>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</si>
  <si>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</si>
  <si>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</si>
  <si>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</si>
  <si>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</si>
  <si>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</si>
  <si>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</si>
  <si>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</si>
  <si>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</si>
  <si>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</si>
  <si>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</si>
  <si>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</si>
  <si>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</si>
  <si>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</si>
  <si>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</si>
  <si>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</si>
  <si>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</si>
  <si>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</si>
  <si>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</si>
  <si>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</si>
  <si>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</si>
  <si>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</si>
  <si>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</si>
  <si>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</si>
  <si>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</si>
  <si>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</si>
  <si>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</si>
  <si>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</si>
  <si>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</si>
  <si>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</si>
  <si>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</si>
  <si>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</si>
  <si>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</si>
  <si>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</si>
  <si>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</si>
  <si>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</si>
  <si>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</si>
  <si>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</si>
  <si>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</si>
  <si>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</si>
  <si>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</si>
  <si>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</si>
  <si>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</si>
  <si>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</si>
  <si>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</si>
  <si>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</si>
  <si>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</si>
  <si>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</si>
  <si>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</si>
  <si>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</si>
  <si>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</si>
  <si>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</si>
  <si>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</si>
  <si>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</si>
  <si>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</si>
  <si>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</si>
  <si>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</si>
  <si>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</si>
  <si>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</si>
  <si>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</si>
  <si>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</si>
  <si>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</si>
  <si>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</si>
  <si>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</si>
  <si>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</si>
  <si>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</si>
  <si>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</si>
  <si>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</si>
  <si>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</si>
  <si>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</si>
  <si>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</si>
  <si>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</si>
  <si>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</si>
  <si>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</si>
  <si>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</si>
  <si>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</si>
  <si>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</si>
  <si>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</si>
  <si>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</si>
  <si>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</si>
  <si>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</si>
  <si>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</si>
  <si>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</si>
  <si>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</si>
  <si>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</si>
  <si>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</si>
  <si>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</si>
  <si>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</si>
  <si>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</si>
  <si>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</si>
  <si>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</si>
  <si>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</si>
  <si>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</si>
  <si>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</si>
  <si>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</si>
  <si>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</si>
  <si>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</si>
  <si>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</si>
  <si>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</si>
  <si>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</si>
  <si>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</si>
  <si>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</si>
  <si>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</si>
  <si>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</si>
  <si>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</si>
  <si>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</si>
  <si>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</si>
  <si>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</si>
  <si>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</si>
  <si>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</si>
  <si>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</si>
  <si>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</si>
  <si>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</si>
  <si>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</si>
  <si>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</si>
  <si>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</si>
  <si>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</si>
  <si>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</si>
  <si>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</si>
  <si>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</si>
  <si>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</si>
  <si>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</si>
  <si>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</si>
  <si>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</si>
  <si>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</si>
  <si>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</si>
  <si>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</si>
  <si>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</si>
  <si>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</si>
  <si>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</si>
  <si>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</si>
  <si>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</si>
  <si>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</si>
  <si>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</si>
  <si>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</si>
  <si>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</si>
  <si>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</si>
  <si>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</si>
  <si>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</si>
  <si>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</si>
  <si>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</si>
  <si>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</si>
  <si>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</si>
  <si>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</si>
  <si>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</si>
  <si>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</si>
  <si>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</si>
  <si>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</si>
  <si>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</si>
  <si>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</si>
  <si>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</si>
  <si>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</si>
  <si>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</si>
  <si>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</si>
  <si>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</si>
  <si>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</si>
  <si>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</si>
  <si>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</si>
  <si>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</si>
  <si>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</si>
  <si>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</si>
  <si>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</si>
  <si>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</si>
  <si>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</si>
  <si>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</si>
  <si>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</si>
  <si>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</si>
  <si>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</si>
  <si>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</si>
  <si>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</si>
  <si>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</si>
  <si>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</si>
  <si>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</si>
  <si>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</si>
  <si>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</si>
  <si>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</si>
  <si>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</si>
  <si>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</si>
  <si>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</si>
  <si>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</si>
  <si>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</si>
  <si>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</si>
  <si>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</si>
  <si>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</si>
  <si>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</si>
  <si>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</si>
  <si>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</si>
  <si>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</si>
  <si>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</si>
  <si>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</si>
  <si>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</si>
  <si>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</si>
  <si>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</si>
  <si>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</si>
  <si>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</si>
  <si>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</si>
  <si>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</si>
  <si>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</si>
  <si>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</si>
  <si>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</si>
  <si>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</si>
  <si>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</si>
  <si>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</si>
  <si>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</si>
  <si>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</si>
  <si>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</si>
  <si>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</si>
  <si>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</si>
  <si>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</si>
  <si>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</si>
  <si>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</si>
  <si>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</si>
  <si>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</si>
  <si>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</si>
  <si>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</si>
  <si>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</si>
  <si>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</si>
  <si>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</si>
  <si>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</si>
  <si>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</si>
  <si>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</si>
  <si>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</si>
  <si>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</si>
  <si>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</si>
  <si>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</si>
  <si>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</si>
  <si>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</si>
  <si>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</si>
  <si>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</si>
  <si>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</si>
  <si>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</si>
  <si>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</si>
  <si>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</si>
  <si>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</si>
  <si>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</si>
  <si>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</si>
  <si>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</si>
  <si>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</si>
  <si>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</si>
  <si>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</si>
  <si>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</si>
  <si>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</si>
  <si>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</si>
  <si>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</si>
  <si>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</si>
  <si>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</si>
  <si>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</si>
  <si>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</si>
  <si>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</si>
  <si>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</si>
  <si>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</si>
  <si>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</si>
  <si>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</si>
  <si>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</si>
  <si>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</si>
  <si>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</si>
  <si>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</si>
  <si>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</si>
  <si>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</si>
  <si>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</si>
  <si>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</si>
  <si>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</si>
  <si>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</si>
  <si>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</si>
  <si>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</si>
  <si>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</si>
  <si>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</si>
  <si>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</si>
  <si>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</si>
  <si>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</si>
  <si>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</si>
  <si>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</si>
  <si>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</si>
  <si>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</si>
  <si>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</si>
  <si>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</si>
  <si>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</si>
  <si>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</si>
  <si>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</si>
  <si>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</si>
  <si>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</si>
  <si>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</si>
  <si>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</si>
  <si>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</si>
  <si>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</si>
  <si>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</si>
  <si>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</si>
  <si>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</si>
  <si>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</si>
  <si>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</si>
  <si>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</si>
  <si>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</si>
  <si>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</si>
  <si>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</si>
  <si>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</si>
  <si>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</si>
  <si>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</si>
  <si>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</si>
  <si>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</si>
  <si>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</si>
  <si>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</si>
  <si>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</si>
  <si>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</si>
  <si>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</si>
  <si>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</si>
  <si>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</si>
  <si>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</si>
  <si>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</si>
  <si>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</si>
  <si>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</si>
  <si>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</si>
  <si>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</si>
  <si>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</si>
  <si>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</si>
  <si>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</si>
  <si>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</si>
  <si>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</si>
  <si>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</si>
  <si>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</si>
  <si>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</si>
  <si>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</si>
  <si>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</si>
  <si>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</si>
  <si>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</si>
  <si>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</si>
  <si>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</si>
  <si>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</si>
  <si>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</si>
  <si>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</si>
  <si>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</si>
  <si>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</si>
  <si>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</si>
  <si>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</si>
  <si>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</si>
  <si>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</si>
  <si>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</si>
  <si>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</si>
  <si>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</si>
  <si>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</si>
  <si>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</si>
  <si>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</si>
  <si>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</si>
  <si>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</si>
  <si>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</si>
  <si>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</si>
  <si>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</si>
  <si>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</si>
  <si>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</si>
  <si>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</si>
  <si>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</si>
  <si>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</si>
  <si>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</si>
  <si>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</si>
  <si>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</si>
  <si>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</si>
  <si>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</si>
  <si>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</si>
  <si>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</si>
  <si>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</si>
  <si>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</si>
  <si>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</si>
  <si>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</si>
  <si>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</si>
  <si>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</si>
  <si>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</si>
  <si>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</si>
  <si>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</si>
  <si>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</si>
  <si>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</si>
  <si>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</si>
  <si>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</si>
  <si>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</si>
  <si>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</si>
  <si>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</si>
  <si>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</si>
  <si>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</si>
  <si>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</si>
  <si>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</si>
  <si>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</si>
  <si>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</si>
  <si>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</si>
  <si>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</si>
  <si>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</si>
  <si>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</si>
  <si>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</si>
  <si>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</si>
  <si>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</si>
  <si>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</si>
  <si>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</si>
  <si>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</si>
  <si>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</si>
  <si>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</si>
  <si>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</si>
  <si>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</si>
  <si>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</si>
  <si>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</si>
  <si>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</si>
  <si>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</si>
  <si>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</si>
  <si>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</si>
  <si>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</si>
  <si>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</si>
  <si>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</si>
  <si>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</si>
  <si>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</si>
  <si>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</si>
  <si>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</si>
  <si>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</si>
  <si>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</si>
  <si>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</si>
  <si>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</si>
  <si>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</si>
  <si>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</si>
  <si>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</si>
  <si>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</si>
  <si>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</si>
  <si>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</si>
  <si>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</si>
  <si>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</si>
  <si>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</si>
  <si>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</si>
  <si>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</si>
  <si>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</si>
  <si>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</si>
  <si>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</si>
  <si>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</si>
  <si>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</si>
  <si>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</si>
  <si>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</si>
  <si>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</si>
  <si>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</si>
  <si>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</si>
  <si>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</si>
  <si>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</si>
  <si>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</si>
  <si>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</si>
  <si>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</si>
  <si>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</si>
  <si>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</si>
  <si>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</si>
  <si>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</si>
  <si>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</si>
  <si>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</si>
  <si>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</si>
  <si>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</si>
  <si>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</si>
  <si>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</si>
  <si>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</si>
  <si>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</si>
  <si>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</si>
  <si>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</si>
  <si>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</si>
  <si>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</si>
  <si>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</si>
  <si>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</si>
  <si>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</si>
  <si>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</si>
  <si>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</si>
  <si>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</si>
  <si>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</si>
  <si>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</si>
  <si>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</si>
  <si>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</si>
  <si>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</si>
  <si>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</si>
  <si>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</si>
  <si>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</si>
  <si>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</si>
  <si>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</si>
  <si>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</si>
  <si>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</si>
  <si>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</si>
  <si>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</si>
  <si>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</si>
  <si>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</si>
  <si>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</si>
  <si>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</si>
  <si>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</si>
  <si>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</si>
  <si>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</si>
  <si>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</si>
  <si>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</si>
  <si>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</si>
  <si>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</si>
  <si>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</si>
  <si>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</si>
  <si>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</si>
  <si>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</si>
  <si>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</si>
  <si>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</si>
  <si>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</si>
  <si>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</si>
  <si>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</si>
  <si>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</si>
  <si>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</si>
  <si>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</si>
  <si>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</si>
  <si>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</si>
  <si>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</si>
  <si>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</si>
  <si>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</si>
  <si>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</si>
  <si>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</si>
  <si>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</si>
  <si>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</si>
  <si>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</si>
  <si>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</si>
  <si>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</si>
  <si>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</si>
  <si>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</si>
  <si>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</si>
  <si>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</si>
  <si>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</si>
  <si>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</si>
  <si>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</si>
  <si>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</si>
  <si>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</si>
  <si>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</si>
  <si>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</si>
  <si>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</si>
  <si>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</si>
  <si>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</si>
  <si>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</si>
  <si>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</si>
  <si>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</si>
  <si>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</si>
  <si>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</si>
  <si>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</si>
  <si>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</si>
  <si>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</si>
  <si>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</si>
  <si>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</si>
  <si>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</si>
  <si>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</si>
  <si>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</si>
  <si>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</si>
  <si>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</si>
  <si>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</si>
  <si>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</si>
  <si>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</si>
  <si>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</si>
  <si>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</si>
  <si>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</si>
  <si>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</si>
  <si>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</si>
  <si>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</si>
  <si>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</si>
  <si>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</si>
  <si>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</si>
  <si>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</si>
  <si>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</si>
  <si>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</si>
  <si>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</si>
  <si>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</si>
  <si>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</si>
  <si>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</si>
  <si>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</si>
  <si>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</si>
  <si>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</si>
  <si>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</si>
  <si>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</si>
  <si>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</si>
  <si>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</si>
  <si>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</si>
  <si>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</si>
  <si>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</si>
  <si>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</si>
  <si>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</si>
  <si>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</si>
  <si>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</si>
  <si>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</si>
  <si>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</si>
  <si>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</si>
  <si>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</si>
  <si>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</si>
  <si>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</si>
  <si>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</si>
  <si>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</si>
  <si>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</si>
  <si>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</si>
  <si>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</si>
  <si>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</si>
  <si>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</si>
  <si>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</si>
  <si>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</si>
  <si>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</si>
  <si>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</si>
  <si>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</si>
  <si>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</si>
  <si>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</si>
  <si>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</si>
  <si>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</si>
  <si>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</si>
  <si>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</si>
  <si>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</si>
  <si>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</si>
  <si>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</si>
  <si>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</si>
  <si>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</si>
  <si>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</si>
  <si>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</si>
  <si>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</si>
  <si>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</si>
  <si>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</si>
  <si>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</si>
  <si>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</si>
  <si>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</si>
  <si>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</si>
  <si>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</si>
  <si>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</si>
  <si>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</si>
  <si>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</si>
  <si>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</si>
  <si>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</si>
  <si>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</si>
  <si>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</si>
  <si>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</si>
  <si>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</si>
  <si>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</si>
  <si>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</si>
  <si>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</si>
  <si>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</si>
  <si>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</si>
  <si>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</si>
  <si>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</si>
  <si>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</si>
  <si>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</si>
  <si>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</si>
  <si>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</si>
  <si>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</si>
  <si>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</si>
  <si>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</si>
  <si>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</si>
  <si>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</si>
  <si>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</si>
  <si>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</si>
  <si>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</si>
  <si>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</si>
  <si>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</si>
  <si>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</si>
  <si>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</si>
  <si>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</si>
  <si>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</si>
  <si>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</si>
  <si>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</si>
  <si>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</si>
  <si>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</si>
  <si>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</si>
  <si>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</si>
  <si>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</si>
  <si>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</si>
  <si>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</si>
  <si>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</si>
  <si>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</si>
  <si>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</si>
  <si>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</si>
  <si>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</si>
  <si>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</si>
  <si>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</si>
  <si>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</si>
  <si>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</si>
  <si>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</si>
  <si>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</si>
  <si>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</si>
  <si>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</si>
  <si>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</si>
  <si>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</si>
  <si>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</si>
  <si>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</si>
  <si>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</si>
  <si>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</si>
  <si>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</si>
  <si>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</si>
  <si>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</si>
  <si>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</si>
  <si>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</si>
  <si>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</si>
  <si>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</si>
  <si>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</si>
  <si>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</si>
  <si>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</si>
  <si>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</si>
  <si>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</si>
  <si>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</si>
  <si>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</si>
  <si>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</si>
  <si>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</si>
  <si>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</si>
  <si>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</si>
  <si>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</si>
  <si>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</si>
  <si>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</si>
  <si>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</si>
  <si>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</si>
  <si>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</si>
  <si>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</si>
  <si>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</si>
  <si>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</si>
  <si>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</si>
  <si>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</si>
  <si>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</si>
  <si>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</si>
  <si>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</si>
  <si>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</si>
  <si>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</si>
  <si>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</si>
  <si>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</si>
  <si>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</si>
  <si>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</si>
  <si>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</si>
  <si>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</si>
  <si>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</si>
  <si>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</si>
  <si>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</si>
  <si>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</si>
  <si>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</si>
  <si>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</si>
  <si>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</si>
  <si>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</si>
  <si>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</si>
  <si>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</si>
  <si>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</si>
  <si>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</si>
  <si>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</si>
  <si>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</si>
  <si>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</si>
  <si>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</si>
  <si>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</si>
  <si>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</si>
  <si>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</si>
  <si>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</si>
  <si>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</si>
  <si>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</si>
  <si>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</si>
  <si>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</si>
  <si>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</si>
  <si>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</si>
  <si>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</si>
  <si>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</si>
  <si>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</si>
  <si>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</si>
  <si>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</si>
  <si>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</si>
  <si>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</si>
  <si>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</si>
  <si>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</si>
  <si>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</si>
  <si>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</si>
  <si>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</si>
  <si>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</si>
  <si>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</si>
  <si>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</si>
  <si>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</si>
  <si>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</si>
  <si>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</si>
  <si>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</si>
  <si>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</si>
  <si>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</si>
  <si>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</si>
  <si>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</si>
  <si>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</si>
  <si>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</si>
  <si>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</si>
  <si>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</si>
  <si>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</si>
  <si>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</si>
  <si>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</si>
  <si>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</si>
  <si>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</si>
  <si>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</si>
  <si>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</si>
  <si>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</si>
  <si>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</si>
  <si>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</si>
  <si>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</si>
  <si>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</si>
  <si>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</si>
  <si>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</si>
  <si>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</si>
  <si>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</si>
  <si>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</si>
  <si>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</si>
  <si>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</si>
  <si>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</si>
  <si>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</si>
  <si>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</si>
  <si>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</si>
  <si>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</si>
  <si>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</si>
  <si>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</si>
  <si>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</si>
  <si>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</si>
  <si>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</si>
  <si>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</si>
  <si>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</si>
  <si>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</si>
  <si>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</si>
  <si>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</si>
  <si>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</si>
  <si>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</si>
  <si>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</si>
  <si>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</si>
  <si>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</si>
  <si>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</si>
  <si>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</si>
  <si>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</si>
  <si>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</si>
  <si>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</si>
  <si>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</si>
  <si>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</si>
  <si>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</si>
  <si>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</si>
  <si>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</si>
  <si>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</si>
  <si>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</si>
  <si>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</si>
  <si>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</si>
  <si>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</si>
  <si>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</si>
  <si>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</si>
  <si>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</si>
  <si>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</si>
  <si>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</si>
  <si>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</si>
  <si>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</si>
  <si>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</si>
  <si>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</si>
  <si>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</si>
  <si>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</si>
  <si>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</si>
  <si>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</si>
  <si>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</si>
  <si>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</si>
  <si>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</si>
  <si>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</si>
  <si>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</si>
  <si>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</si>
  <si>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</si>
  <si>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</si>
  <si>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</si>
  <si>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</si>
  <si>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</si>
  <si>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</si>
  <si>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</si>
  <si>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</si>
  <si>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</si>
  <si>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</si>
  <si>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</si>
  <si>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</si>
  <si>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</si>
  <si>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</si>
  <si>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</si>
  <si>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</si>
  <si>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</si>
  <si>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</si>
  <si>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</si>
  <si>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</si>
  <si>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</si>
  <si>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</si>
  <si>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</si>
  <si>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</si>
  <si>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</si>
  <si>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</si>
  <si>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</si>
  <si>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</si>
  <si>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</si>
  <si>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</si>
  <si>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</si>
  <si>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</si>
  <si>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</si>
  <si>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</si>
  <si>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</si>
  <si>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</si>
  <si>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</si>
  <si>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</si>
  <si>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</si>
  <si>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</si>
  <si>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</si>
  <si>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</si>
  <si>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</si>
  <si>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</si>
  <si>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</si>
  <si>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</si>
  <si>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</si>
  <si>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</si>
  <si>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</si>
  <si>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</si>
  <si>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</si>
  <si>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</si>
  <si>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</si>
  <si>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</si>
  <si>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</si>
  <si>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</si>
  <si>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</si>
  <si>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</si>
  <si>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</si>
  <si>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</si>
  <si>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</si>
  <si>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</si>
  <si>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</si>
  <si>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</si>
  <si>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</si>
  <si>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</si>
  <si>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</si>
  <si>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</si>
  <si>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</si>
  <si>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</si>
  <si>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</si>
  <si>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</si>
  <si>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</si>
  <si>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</si>
  <si>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</si>
  <si>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</si>
  <si>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</si>
  <si>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</si>
  <si>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</si>
  <si>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</si>
  <si>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</si>
  <si>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</si>
  <si>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</si>
  <si>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</si>
  <si>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</si>
  <si>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</si>
  <si>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</si>
  <si>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</si>
  <si>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</si>
  <si>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</si>
  <si>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</si>
  <si>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</si>
  <si>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</si>
  <si>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</si>
  <si>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</si>
  <si>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</si>
  <si>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</si>
  <si>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</si>
  <si>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</si>
  <si>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</si>
  <si>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</si>
  <si>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</si>
  <si>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</si>
  <si>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</si>
  <si>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</si>
  <si>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</si>
  <si>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</si>
  <si>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</si>
  <si>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</si>
  <si>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</si>
  <si>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</si>
  <si>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</si>
  <si>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</si>
  <si>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</si>
  <si>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</si>
  <si>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</si>
  <si>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</si>
  <si>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</si>
  <si>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</si>
  <si>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</si>
  <si>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</si>
  <si>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</si>
  <si>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</si>
  <si>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</si>
  <si>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</si>
  <si>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</si>
  <si>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</si>
  <si>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</si>
  <si>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</si>
  <si>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</si>
  <si>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</si>
  <si>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</si>
  <si>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</si>
  <si>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</si>
  <si>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</si>
  <si>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</si>
  <si>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</si>
  <si>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</si>
  <si>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</si>
  <si>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</si>
  <si>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</si>
  <si>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</si>
  <si>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</si>
  <si>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</si>
  <si>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</si>
  <si>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</si>
  <si>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</si>
  <si>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</si>
  <si>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</si>
  <si>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</si>
  <si>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</si>
  <si>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</si>
  <si>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</si>
  <si>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</si>
  <si>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</si>
  <si>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</si>
  <si>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</si>
  <si>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</si>
  <si>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</si>
  <si>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</si>
  <si>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</si>
  <si>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</si>
  <si>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</si>
  <si>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</si>
  <si>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</si>
  <si>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</si>
  <si>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</si>
  <si>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</si>
  <si>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</si>
  <si>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</si>
  <si>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</si>
  <si>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</si>
  <si>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</si>
  <si>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</si>
  <si>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</si>
  <si>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</si>
  <si>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</si>
  <si>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</si>
  <si>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</si>
  <si>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</si>
  <si>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</si>
  <si>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</si>
  <si>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</si>
  <si>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</si>
  <si>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</si>
  <si>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</si>
  <si>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</si>
  <si>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</si>
  <si>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</si>
  <si>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</si>
  <si>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</si>
  <si>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</si>
  <si>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</si>
  <si>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</si>
  <si>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</si>
  <si>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</si>
  <si>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</si>
  <si>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</si>
  <si>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</si>
  <si>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</si>
  <si>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</si>
  <si>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</si>
  <si>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</si>
  <si>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</si>
  <si>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</si>
  <si>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</si>
  <si>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</si>
  <si>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</si>
  <si>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</si>
  <si>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</si>
  <si>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</si>
  <si>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</si>
  <si>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</si>
  <si>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</si>
  <si>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</si>
  <si>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</si>
  <si>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</si>
  <si>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</si>
  <si>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</si>
  <si>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</si>
  <si>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</si>
  <si>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</si>
  <si>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</si>
  <si>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</si>
  <si>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</si>
  <si>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</si>
  <si>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</si>
  <si>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</si>
  <si>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</si>
  <si>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</si>
  <si>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</si>
  <si>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</si>
  <si>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</si>
  <si>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</si>
  <si>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</si>
  <si>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</si>
  <si>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</si>
  <si>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</si>
  <si>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</si>
  <si>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</si>
  <si>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</si>
  <si>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</si>
  <si>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</si>
  <si>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</si>
  <si>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</si>
  <si>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</si>
  <si>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</si>
  <si>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</si>
  <si>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</si>
  <si>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</si>
  <si>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</si>
  <si>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</si>
  <si>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</si>
  <si>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</si>
  <si>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</si>
  <si>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</si>
  <si>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</si>
  <si>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</si>
  <si>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</si>
  <si>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</si>
  <si>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</si>
  <si>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</si>
  <si>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</si>
  <si>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</si>
  <si>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</si>
  <si>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</si>
  <si>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</si>
  <si>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</si>
  <si>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</si>
  <si>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</si>
  <si>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</si>
  <si>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</si>
  <si>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</si>
  <si>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</si>
  <si>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</si>
  <si>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</si>
  <si>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</si>
  <si>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</si>
  <si>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</si>
  <si>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</si>
  <si>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</si>
  <si>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</si>
  <si>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</si>
  <si>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</si>
  <si>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</si>
  <si>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</si>
  <si>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</si>
  <si>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</si>
  <si>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</si>
  <si>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</si>
  <si>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</si>
  <si>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</si>
  <si>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</si>
  <si>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</si>
  <si>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</si>
  <si>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</si>
  <si>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</si>
  <si>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</si>
  <si>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</si>
  <si>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</si>
  <si>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</si>
  <si>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</si>
  <si>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</si>
  <si>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</si>
  <si>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</si>
  <si>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</si>
  <si>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</si>
  <si>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</si>
  <si>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</si>
  <si>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</si>
  <si>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</si>
  <si>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</si>
  <si>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</si>
  <si>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</si>
  <si>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</si>
  <si>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</si>
  <si>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</si>
  <si>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</si>
  <si>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</si>
  <si>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</si>
  <si>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</si>
  <si>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</si>
  <si>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</si>
  <si>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</si>
  <si>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</si>
  <si>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</si>
  <si>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</si>
  <si>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</si>
  <si>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</si>
  <si>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</si>
  <si>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</si>
  <si>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</si>
  <si>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</si>
  <si>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</si>
  <si>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</si>
  <si>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</si>
  <si>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</si>
  <si>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</si>
  <si>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</si>
  <si>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</si>
  <si>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</si>
  <si>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</si>
  <si>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</si>
  <si>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</si>
  <si>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</si>
  <si>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</si>
  <si>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</si>
  <si>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</si>
  <si>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</si>
  <si>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</si>
  <si>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</si>
  <si>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</si>
  <si>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</si>
  <si>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</si>
  <si>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</si>
  <si>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</si>
  <si>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</si>
  <si>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</si>
  <si>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</si>
  <si>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</si>
  <si>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</si>
  <si>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</si>
  <si>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</si>
  <si>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</si>
  <si>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</si>
  <si>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</si>
  <si>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</si>
  <si>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</si>
  <si>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</si>
  <si>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</si>
  <si>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</si>
  <si>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</si>
  <si>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</si>
  <si>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</si>
  <si>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</si>
  <si>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</si>
  <si>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</si>
  <si>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</si>
  <si>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</si>
  <si>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</si>
  <si>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</si>
  <si>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</si>
  <si>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</si>
  <si>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</si>
  <si>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</si>
  <si>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</si>
  <si>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</si>
  <si>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</si>
  <si>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</si>
  <si>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</si>
  <si>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</si>
  <si>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</si>
  <si>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</si>
  <si>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</si>
  <si>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</si>
  <si>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</si>
  <si>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</si>
  <si>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</si>
  <si>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</si>
  <si>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</si>
  <si>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</si>
  <si>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</si>
  <si>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</si>
  <si>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</si>
  <si>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</si>
  <si>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</si>
  <si>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</si>
  <si>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</si>
  <si>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</si>
  <si>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</si>
  <si>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</si>
  <si>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</si>
  <si>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</si>
  <si>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</si>
  <si>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</si>
  <si>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</si>
  <si>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</si>
  <si>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</si>
  <si>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</si>
  <si>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</si>
  <si>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</si>
  <si>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</si>
  <si>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</si>
  <si>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</si>
  <si>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</si>
  <si>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</si>
  <si>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</si>
  <si>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</si>
  <si>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</si>
  <si>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</si>
  <si>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</si>
  <si>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</si>
  <si>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</si>
  <si>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</si>
  <si>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</si>
  <si>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</si>
  <si>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</si>
  <si>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</si>
  <si>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</si>
  <si>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</si>
  <si>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</si>
  <si>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</si>
  <si>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</si>
  <si>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</si>
  <si>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</si>
  <si>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</si>
  <si>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</si>
  <si>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</si>
  <si>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</si>
  <si>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</si>
  <si>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</si>
  <si>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</si>
  <si>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</si>
  <si>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</si>
  <si>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</si>
  <si>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</si>
  <si>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</si>
  <si>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</si>
  <si>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</si>
  <si>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</si>
  <si>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</si>
  <si>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</si>
  <si>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</si>
  <si>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</si>
  <si>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</si>
  <si>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</si>
  <si>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</si>
  <si>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</si>
  <si>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</si>
  <si>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</si>
  <si>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</si>
  <si>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</si>
  <si>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</si>
  <si>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</si>
  <si>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</si>
  <si>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</si>
  <si>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</si>
  <si>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</si>
  <si>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</si>
  <si>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</si>
  <si>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</si>
  <si>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</si>
  <si>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</si>
  <si>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</si>
  <si>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</si>
  <si>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</si>
  <si>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</si>
  <si>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</si>
  <si>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</si>
  <si>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</si>
  <si>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</si>
  <si>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</si>
  <si>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</si>
  <si>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</si>
  <si>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</si>
  <si>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</si>
  <si>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</si>
  <si>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</si>
  <si>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</si>
  <si>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</si>
  <si>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</si>
  <si>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</si>
  <si>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</si>
  <si>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</si>
  <si>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</si>
  <si>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</si>
  <si>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</si>
  <si>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</si>
  <si>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</si>
  <si>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</si>
  <si>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</si>
  <si>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</si>
  <si>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</si>
  <si>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</si>
  <si>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</si>
  <si>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</si>
  <si>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</si>
  <si>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</si>
  <si>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</si>
  <si>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</si>
  <si>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</si>
  <si>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</si>
  <si>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</si>
  <si>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</si>
  <si>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</si>
  <si>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</si>
  <si>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</si>
  <si>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</si>
  <si>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</si>
  <si>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</si>
  <si>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</si>
  <si>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</si>
  <si>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</si>
  <si>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</si>
  <si>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</si>
  <si>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</si>
  <si>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</si>
  <si>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</si>
  <si>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</si>
  <si>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</si>
  <si>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</si>
  <si>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</si>
  <si>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</si>
  <si>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</si>
  <si>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</si>
  <si>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</si>
  <si>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</si>
  <si>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</si>
  <si>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</si>
  <si>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</si>
  <si>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</si>
  <si>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</si>
  <si>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</si>
  <si>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</si>
  <si>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</si>
  <si>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</si>
  <si>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</si>
  <si>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</si>
  <si>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</si>
  <si>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</si>
  <si>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</si>
  <si>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</si>
  <si>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</si>
  <si>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</si>
  <si>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</si>
  <si>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</si>
  <si>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</si>
  <si>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</si>
  <si>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</si>
  <si>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</si>
  <si>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</si>
  <si>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</si>
  <si>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</si>
  <si>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</si>
  <si>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</si>
  <si>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</si>
  <si>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</si>
  <si>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</si>
  <si>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</si>
  <si>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</si>
  <si>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</si>
  <si>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</si>
  <si>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</si>
  <si>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</si>
  <si>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</si>
  <si>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</si>
  <si>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</si>
  <si>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</si>
  <si>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</si>
  <si>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</si>
  <si>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</si>
  <si>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</si>
  <si>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</si>
  <si>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</si>
  <si>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</si>
  <si>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</si>
  <si>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</si>
  <si>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</si>
  <si>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</si>
  <si>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</si>
  <si>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</si>
  <si>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</si>
  <si>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</si>
  <si>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</si>
  <si>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</si>
  <si>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</si>
  <si>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</si>
  <si>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</si>
  <si>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</si>
  <si>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</si>
  <si>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</si>
  <si>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</si>
  <si>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</si>
  <si>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</si>
  <si>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</si>
  <si>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</si>
  <si>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</si>
  <si>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</si>
  <si>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</si>
  <si>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</si>
  <si>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</si>
  <si>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</si>
  <si>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</si>
  <si>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</si>
  <si>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</si>
  <si>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</si>
  <si>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</si>
  <si>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</si>
  <si>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</si>
  <si>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</si>
  <si>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</si>
  <si>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</si>
  <si>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</si>
  <si>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</si>
  <si>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</si>
  <si>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</si>
  <si>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</si>
  <si>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</si>
  <si>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</si>
  <si>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</si>
  <si>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</si>
  <si>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</si>
  <si>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</si>
  <si>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</si>
  <si>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</si>
  <si>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</si>
  <si>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</si>
  <si>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</si>
  <si>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</si>
  <si>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</si>
  <si>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</si>
  <si>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</si>
  <si>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</si>
  <si>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</si>
  <si>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</si>
  <si>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</si>
  <si>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</si>
  <si>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</si>
  <si>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</si>
  <si>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</si>
  <si>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</si>
  <si>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</si>
  <si>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</si>
  <si>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</si>
  <si>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</si>
  <si>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</si>
  <si>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</si>
  <si>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</si>
  <si>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</si>
  <si>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</si>
  <si>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</si>
  <si>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</si>
  <si>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</si>
  <si>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</si>
  <si>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</si>
  <si>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</si>
  <si>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</si>
  <si>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</si>
  <si>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</si>
  <si>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</si>
  <si>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</si>
  <si>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</si>
  <si>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</si>
  <si>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</si>
  <si>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</si>
  <si>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</si>
  <si>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</si>
  <si>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</si>
  <si>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</si>
  <si>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</si>
  <si>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</si>
  <si>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</si>
  <si>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</si>
  <si>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</si>
  <si>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</si>
  <si>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</si>
  <si>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</si>
  <si>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</si>
  <si>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</si>
  <si>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</si>
  <si>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</si>
  <si>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</si>
  <si>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</si>
  <si>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</si>
  <si>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</si>
  <si>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</si>
  <si>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</si>
  <si>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</si>
  <si>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</si>
  <si>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</si>
  <si>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</si>
  <si>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</si>
  <si>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</si>
  <si>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</si>
  <si>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</si>
  <si>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</si>
  <si>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</si>
  <si>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</si>
  <si>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</si>
  <si>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</si>
  <si>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</si>
  <si>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</si>
  <si>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</si>
  <si>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</si>
  <si>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</si>
  <si>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</si>
  <si>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</si>
  <si>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</si>
  <si>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</si>
  <si>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</si>
  <si>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</si>
  <si>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</si>
  <si>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</si>
  <si>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</si>
  <si>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</si>
  <si>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</si>
  <si>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</si>
  <si>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</si>
  <si>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</si>
  <si>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</si>
  <si>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</si>
  <si>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</si>
  <si>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</si>
  <si>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</si>
  <si>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</si>
  <si>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</si>
  <si>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</si>
  <si>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</si>
  <si>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</si>
  <si>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</si>
  <si>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</si>
  <si>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</si>
  <si>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</si>
  <si>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</si>
  <si>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</si>
  <si>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</si>
  <si>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</si>
  <si>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</si>
  <si>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</si>
  <si>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</si>
  <si>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</si>
  <si>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</si>
  <si>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</si>
  <si>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</si>
  <si>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</si>
  <si>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</si>
  <si>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</si>
  <si>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</si>
  <si>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</si>
  <si>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</si>
  <si>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</si>
  <si>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</si>
  <si>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</si>
  <si>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</si>
  <si>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</si>
  <si>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</si>
  <si>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</si>
  <si>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</si>
  <si>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</si>
  <si>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</si>
  <si>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</si>
  <si>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</si>
  <si>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</si>
  <si>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</si>
  <si>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</si>
  <si>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</si>
  <si>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</si>
  <si>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</si>
  <si>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</si>
  <si>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</si>
  <si>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</si>
  <si>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</si>
  <si>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</si>
  <si>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</si>
  <si>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</si>
  <si>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</si>
  <si>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</si>
  <si>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</si>
  <si>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</si>
  <si>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</si>
  <si>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</si>
  <si>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</si>
  <si>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</si>
  <si>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</si>
  <si>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</si>
  <si>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</si>
  <si>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</si>
  <si>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</si>
  <si>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</si>
  <si>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</si>
  <si>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</si>
  <si>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</si>
  <si>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</si>
  <si>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</si>
  <si>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</si>
  <si>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</si>
  <si>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</si>
  <si>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</si>
  <si>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</si>
  <si>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</si>
  <si>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</si>
  <si>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</si>
  <si>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</si>
  <si>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</si>
  <si>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</si>
  <si>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</si>
  <si>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</si>
  <si>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</si>
  <si>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</si>
  <si>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</si>
  <si>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</si>
  <si>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</si>
  <si>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</si>
  <si>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</si>
  <si>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</si>
  <si>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</si>
  <si>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</si>
  <si>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</si>
  <si>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</si>
  <si>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</si>
  <si>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</si>
  <si>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</si>
  <si>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</si>
  <si>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</si>
  <si>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</si>
  <si>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</si>
  <si>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</si>
  <si>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</si>
  <si>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</si>
  <si>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</si>
  <si>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</si>
  <si>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</si>
  <si>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</si>
  <si>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</si>
  <si>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</si>
  <si>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</si>
  <si>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</si>
  <si>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</si>
  <si>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</si>
  <si>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</si>
  <si>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</si>
  <si>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</si>
  <si>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</si>
  <si>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</si>
  <si>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</si>
  <si>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</si>
  <si>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</si>
  <si>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</si>
  <si>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</si>
  <si>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</si>
  <si>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</si>
  <si>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</si>
  <si>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</si>
  <si>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</si>
  <si>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</si>
  <si>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</si>
  <si>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</si>
  <si>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</si>
  <si>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</si>
  <si>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</si>
  <si>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</si>
  <si>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</si>
  <si>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</si>
  <si>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</si>
  <si>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</si>
  <si>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</si>
  <si>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</si>
  <si>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</si>
  <si>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</si>
  <si>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</si>
  <si>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</si>
  <si>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</si>
  <si>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</si>
  <si>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</si>
  <si>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</si>
  <si>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</si>
  <si>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</si>
  <si>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</si>
  <si>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</si>
  <si>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</si>
  <si>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</si>
  <si>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</si>
  <si>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</si>
  <si>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</si>
  <si>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</si>
  <si>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</si>
  <si>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</si>
  <si>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</si>
  <si>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</si>
  <si>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</si>
  <si>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</si>
  <si>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</si>
  <si>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</si>
  <si>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</si>
  <si>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</si>
  <si>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</si>
  <si>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</si>
  <si>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</si>
  <si>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</si>
  <si>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</si>
  <si>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</si>
  <si>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</si>
  <si>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</si>
  <si>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</si>
  <si>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</si>
  <si>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</si>
  <si>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</si>
  <si>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</si>
  <si>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</si>
  <si>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</si>
  <si>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</si>
  <si>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</si>
  <si>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</si>
  <si>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</si>
  <si>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</si>
  <si>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</si>
  <si>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</si>
  <si>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</si>
  <si>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</si>
  <si>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</si>
  <si>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</si>
  <si>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</si>
  <si>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</si>
  <si>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</si>
  <si>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</si>
  <si>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</si>
  <si>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</si>
  <si>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</si>
  <si>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</si>
  <si>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</si>
  <si>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</si>
  <si>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</si>
  <si>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</si>
  <si>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</si>
  <si>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</si>
  <si>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</si>
  <si>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</si>
  <si>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</si>
  <si>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</si>
  <si>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</si>
  <si>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</si>
  <si>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</si>
  <si>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</si>
  <si>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</si>
  <si>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</si>
  <si>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</si>
  <si>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</si>
  <si>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</si>
  <si>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</si>
  <si>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</si>
  <si>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</si>
  <si>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</si>
  <si>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</si>
  <si>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</si>
  <si>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</si>
  <si>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</si>
  <si>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</si>
  <si>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</si>
  <si>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</si>
  <si>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</si>
  <si>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</si>
  <si>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</si>
  <si>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</si>
  <si>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</si>
  <si>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</si>
  <si>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</si>
  <si>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</si>
  <si>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</si>
  <si>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</si>
  <si>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</si>
  <si>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</si>
  <si>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</si>
  <si>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</si>
  <si>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</si>
  <si>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</si>
  <si>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</si>
  <si>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</si>
  <si>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</si>
  <si>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</si>
  <si>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</si>
  <si>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</si>
  <si>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</si>
  <si>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</si>
  <si>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</si>
  <si>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</si>
  <si>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</si>
  <si>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</si>
  <si>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</si>
  <si>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</si>
  <si>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</si>
  <si>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</si>
  <si>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</si>
  <si>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</si>
  <si>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</si>
  <si>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</si>
  <si>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</si>
  <si>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</si>
  <si>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</si>
  <si>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</si>
  <si>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</si>
  <si>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</si>
  <si>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</si>
  <si>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</si>
  <si>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</si>
  <si>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</si>
  <si>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</si>
  <si>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</si>
  <si>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</si>
  <si>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</si>
  <si>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</si>
  <si>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</si>
  <si>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</si>
  <si>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</si>
  <si>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</si>
  <si>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</si>
  <si>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</si>
  <si>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</si>
  <si>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</si>
  <si>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</si>
  <si>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</si>
  <si>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</si>
  <si>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</si>
  <si>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</si>
  <si>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</si>
  <si>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</si>
  <si>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</si>
  <si>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</si>
  <si>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</si>
  <si>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</si>
  <si>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</si>
  <si>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</si>
  <si>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</si>
  <si>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</si>
  <si>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</si>
  <si>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</si>
  <si>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</si>
  <si>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</si>
  <si>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</si>
  <si>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</si>
  <si>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</si>
  <si>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</si>
  <si>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</si>
  <si>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</si>
  <si>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</si>
  <si>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</si>
  <si>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</si>
  <si>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</si>
  <si>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</si>
  <si>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</si>
  <si>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</si>
  <si>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</si>
  <si>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</si>
  <si>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</si>
  <si>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</si>
  <si>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</si>
  <si>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</si>
  <si>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</si>
  <si>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</si>
  <si>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</si>
  <si>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</si>
  <si>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</si>
  <si>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</si>
  <si>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</si>
  <si>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</si>
  <si>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</si>
  <si>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</si>
  <si>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</si>
  <si>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</si>
  <si>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</si>
  <si>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</si>
  <si>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</si>
  <si>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</si>
  <si>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</si>
  <si>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</si>
  <si>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</si>
  <si>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</si>
  <si>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</si>
  <si>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</si>
  <si>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</si>
  <si>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</si>
  <si>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</si>
  <si>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</si>
  <si>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</si>
  <si>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</si>
  <si>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</si>
  <si>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</si>
  <si>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</si>
  <si>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</si>
  <si>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</si>
  <si>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</si>
  <si>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</si>
  <si>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</si>
  <si>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</si>
  <si>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</si>
  <si>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</si>
  <si>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</si>
  <si>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</si>
  <si>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</si>
  <si>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</si>
  <si>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</si>
  <si>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</si>
  <si>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</si>
  <si>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</si>
  <si>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</si>
  <si>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</si>
  <si>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</si>
  <si>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</si>
  <si>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</si>
  <si>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</si>
  <si>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</si>
  <si>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</si>
  <si>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</si>
  <si>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</si>
  <si>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</si>
  <si>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</si>
  <si>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</si>
  <si>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</si>
  <si>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</si>
  <si>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</si>
  <si>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</si>
  <si>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</si>
  <si>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</si>
  <si>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</si>
  <si>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</si>
  <si>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</si>
  <si>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</si>
  <si>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</si>
  <si>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</si>
  <si>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</si>
  <si>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</si>
  <si>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</si>
  <si>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</si>
  <si>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</si>
  <si>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</si>
  <si>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</si>
  <si>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</si>
  <si>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</si>
  <si>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</si>
  <si>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</si>
  <si>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</si>
  <si>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</si>
  <si>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</si>
  <si>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</si>
  <si>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</si>
  <si>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</si>
  <si>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</si>
  <si>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</si>
  <si>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</si>
  <si>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</si>
  <si>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</si>
  <si>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</si>
  <si>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</si>
  <si>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</si>
  <si>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</si>
  <si>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</si>
  <si>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</si>
  <si>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</si>
  <si>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</si>
  <si>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</si>
  <si>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</si>
  <si>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</si>
  <si>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</si>
  <si>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</si>
  <si>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</si>
  <si>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</si>
  <si>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</si>
  <si>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</si>
  <si>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</si>
  <si>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</si>
  <si>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</si>
  <si>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</si>
  <si>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</si>
  <si>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</si>
  <si>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</si>
  <si>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</si>
  <si>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</si>
  <si>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</si>
  <si>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</si>
  <si>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</si>
  <si>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</si>
  <si>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</si>
  <si>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</si>
  <si>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</si>
  <si>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</si>
  <si>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</si>
  <si>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</si>
  <si>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</si>
  <si>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</si>
  <si>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</si>
  <si>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</si>
  <si>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</si>
  <si>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</si>
  <si>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</si>
  <si>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</si>
  <si>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</si>
  <si>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</si>
  <si>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</si>
  <si>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</si>
  <si>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</si>
  <si>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</si>
  <si>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</si>
  <si>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</si>
  <si>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</si>
  <si>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</si>
  <si>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</si>
  <si>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</si>
  <si>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</si>
  <si>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</si>
  <si>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</si>
  <si>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</si>
  <si>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</si>
  <si>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</si>
  <si>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</si>
  <si>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</si>
  <si>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</si>
  <si>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</si>
  <si>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</si>
  <si>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</si>
  <si>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</si>
  <si>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</si>
  <si>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</si>
  <si>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</si>
  <si>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</si>
  <si>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</si>
  <si>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</si>
  <si>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</si>
  <si>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</si>
  <si>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</si>
  <si>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</si>
  <si>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</si>
  <si>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</si>
  <si>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</si>
  <si>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</si>
  <si>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</si>
  <si>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</si>
  <si>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</si>
  <si>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</si>
  <si>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</si>
  <si>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</si>
  <si>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</si>
  <si>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</si>
  <si>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</si>
  <si>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</si>
  <si>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</si>
  <si>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</si>
  <si>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</si>
  <si>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</si>
  <si>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</si>
  <si>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</si>
  <si>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</si>
  <si>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</si>
  <si>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</si>
  <si>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</si>
  <si>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</si>
  <si>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</si>
  <si>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</si>
  <si>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</si>
  <si>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</si>
  <si>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</si>
  <si>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</si>
  <si>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</si>
  <si>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</si>
  <si>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</si>
  <si>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</si>
  <si>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</si>
  <si>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</si>
  <si>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</si>
  <si>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</si>
  <si>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</si>
  <si>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</si>
  <si>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</si>
  <si>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</si>
  <si>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</si>
  <si>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</si>
  <si>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</si>
  <si>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</si>
  <si>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</si>
  <si>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</si>
  <si>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</si>
  <si>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</si>
  <si>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</si>
  <si>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</si>
  <si>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</si>
  <si>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</si>
  <si>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</si>
  <si>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</si>
  <si>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</si>
  <si>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</si>
  <si>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</si>
  <si>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</si>
  <si>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</si>
  <si>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</si>
  <si>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</si>
  <si>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</si>
  <si>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</si>
  <si>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</si>
  <si>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</si>
  <si>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</si>
  <si>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</si>
  <si>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</si>
  <si>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</si>
  <si>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</si>
  <si>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</si>
  <si>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</si>
  <si>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</si>
  <si>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</si>
  <si>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</si>
  <si>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</si>
  <si>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</si>
  <si>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</si>
  <si>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</si>
  <si>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</si>
  <si>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</si>
  <si>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</si>
  <si>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</si>
  <si>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</si>
  <si>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</si>
  <si>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</si>
  <si>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</si>
  <si>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</si>
  <si>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</si>
  <si>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</si>
  <si>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</si>
  <si>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</si>
  <si>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</si>
  <si>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</si>
  <si>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</si>
  <si>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</si>
  <si>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</si>
  <si>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</si>
  <si>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</si>
  <si>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</si>
  <si>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</si>
  <si>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</si>
  <si>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</si>
  <si>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</si>
  <si>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</si>
  <si>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</si>
  <si>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</si>
  <si>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</si>
  <si>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</si>
  <si>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</si>
  <si>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</si>
  <si>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</si>
  <si>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</si>
  <si>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</si>
  <si>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</si>
  <si>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</si>
  <si>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</si>
  <si>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</si>
  <si>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</si>
  <si>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</si>
  <si>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</si>
  <si>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</si>
  <si>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</si>
  <si>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</si>
  <si>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</si>
  <si>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</si>
  <si>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</si>
  <si>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</si>
  <si>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</si>
  <si>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</si>
  <si>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</si>
  <si>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</si>
  <si>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</si>
  <si>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</si>
  <si>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</si>
  <si>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</si>
  <si>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</si>
  <si>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</si>
  <si>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</si>
  <si>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</si>
  <si>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</si>
  <si>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</si>
  <si>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</si>
  <si>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</si>
  <si>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</si>
  <si>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</si>
  <si>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</si>
  <si>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</si>
  <si>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</si>
  <si>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</si>
  <si>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</si>
  <si>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</si>
  <si>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</si>
  <si>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</si>
  <si>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</si>
  <si>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</si>
  <si>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</si>
  <si>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</si>
  <si>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</si>
  <si>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</si>
  <si>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</si>
  <si>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</si>
  <si>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</si>
  <si>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</si>
  <si>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</si>
  <si>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</si>
  <si>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</si>
  <si>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</si>
  <si>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</si>
  <si>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</si>
  <si>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</si>
  <si>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</si>
  <si>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</si>
  <si>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</si>
  <si>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</si>
  <si>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</si>
  <si>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</si>
  <si>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</si>
  <si>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</si>
  <si>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</si>
  <si>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</si>
  <si>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</si>
  <si>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</si>
  <si>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</si>
  <si>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</si>
  <si>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</si>
  <si>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</si>
  <si>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</si>
  <si>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</si>
  <si>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</si>
  <si>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</si>
  <si>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</si>
  <si>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</si>
  <si>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</si>
  <si>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</si>
  <si>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</si>
  <si>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</si>
  <si>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</si>
  <si>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</si>
  <si>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</si>
  <si>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</si>
  <si>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</si>
  <si>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</si>
  <si>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</si>
  <si>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</si>
  <si>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</si>
  <si>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</si>
  <si>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</si>
  <si>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</si>
  <si>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</si>
  <si>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</si>
  <si>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</si>
  <si>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</si>
  <si>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</si>
  <si>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</si>
  <si>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</si>
  <si>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</si>
  <si>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</si>
  <si>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</si>
  <si>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</si>
  <si>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</si>
  <si>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</si>
  <si>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</si>
  <si>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</si>
  <si>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</si>
  <si>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</si>
  <si>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</si>
  <si>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</si>
  <si>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</si>
  <si>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</si>
  <si>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</si>
  <si>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</si>
  <si>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</si>
  <si>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</si>
  <si>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</si>
  <si>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</si>
  <si>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</si>
  <si>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</si>
  <si>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</si>
  <si>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</si>
  <si>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</si>
  <si>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</si>
  <si>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</si>
  <si>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</si>
  <si>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</si>
  <si>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</si>
  <si>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</si>
  <si>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</si>
  <si>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</si>
  <si>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</si>
  <si>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</si>
  <si>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</si>
  <si>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</si>
  <si>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</si>
  <si>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</si>
  <si>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</si>
  <si>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</si>
  <si>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</si>
  <si>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</si>
  <si>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</si>
  <si>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</si>
  <si>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</si>
  <si>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</si>
  <si>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</si>
  <si>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</si>
  <si>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</si>
  <si>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</si>
  <si>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</si>
  <si>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</si>
  <si>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</si>
  <si>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</si>
  <si>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</si>
  <si>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</si>
  <si>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</si>
  <si>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</si>
  <si>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</si>
  <si>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</si>
  <si>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</si>
  <si>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</si>
  <si>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</si>
  <si>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</si>
  <si>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</si>
  <si>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</si>
  <si>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</si>
  <si>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</si>
  <si>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</si>
  <si>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</si>
  <si>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</si>
  <si>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</si>
  <si>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</si>
  <si>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</si>
  <si>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</si>
  <si>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</si>
  <si>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</si>
  <si>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</si>
  <si>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</si>
  <si>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</si>
  <si>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</si>
  <si>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</si>
  <si>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</si>
  <si>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</si>
  <si>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</si>
  <si>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</si>
  <si>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</si>
  <si>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</si>
  <si>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</si>
  <si>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</si>
  <si>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</si>
  <si>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</si>
  <si>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</si>
  <si>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</si>
  <si>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</si>
  <si>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</si>
  <si>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</si>
  <si>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</si>
  <si>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</si>
  <si>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</si>
  <si>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</si>
  <si>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</si>
  <si>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</si>
  <si>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</si>
  <si>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</si>
  <si>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</si>
  <si>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</si>
  <si>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</si>
  <si>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</si>
  <si>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</si>
  <si>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</si>
  <si>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</si>
  <si>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</si>
  <si>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</si>
  <si>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</si>
  <si>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</si>
  <si>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</si>
  <si>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</si>
  <si>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</si>
  <si>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</si>
  <si>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</si>
  <si>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</si>
  <si>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</si>
  <si>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</si>
  <si>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</si>
  <si>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</si>
  <si>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</si>
  <si>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</si>
  <si>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</si>
  <si>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</si>
  <si>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</si>
  <si>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</si>
  <si>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</si>
  <si>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</si>
  <si>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</si>
  <si>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</si>
  <si>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</si>
  <si>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</si>
  <si>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</si>
  <si>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</si>
  <si>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</si>
  <si>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</si>
  <si>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</si>
  <si>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</si>
  <si>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</si>
  <si>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</si>
  <si>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</si>
  <si>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</si>
  <si>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</si>
  <si>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</si>
  <si>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</si>
  <si>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</si>
  <si>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</si>
  <si>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</si>
  <si>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</si>
  <si>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</si>
  <si>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</si>
  <si>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</si>
  <si>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</si>
  <si>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</si>
  <si>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</si>
  <si>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</si>
  <si>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</si>
  <si>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</si>
  <si>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</si>
  <si>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</si>
  <si>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</si>
  <si>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</si>
  <si>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</si>
  <si>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</si>
  <si>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</si>
  <si>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</si>
  <si>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</si>
  <si>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</si>
  <si>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</si>
  <si>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</si>
  <si>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</si>
  <si>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</si>
  <si>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</si>
  <si>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</si>
  <si>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</si>
  <si>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</si>
  <si>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</si>
  <si>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</si>
  <si>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</si>
  <si>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</si>
  <si>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</si>
  <si>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</si>
  <si>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</si>
  <si>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</si>
  <si>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</si>
  <si>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</si>
  <si>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</si>
  <si>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</si>
  <si>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</si>
  <si>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</si>
  <si>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</si>
  <si>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</si>
  <si>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</si>
  <si>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</si>
  <si>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</si>
  <si>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</si>
  <si>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</si>
  <si>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</si>
  <si>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</si>
  <si>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</si>
  <si>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</si>
  <si>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</si>
  <si>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</si>
  <si>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</si>
  <si>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</si>
  <si>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</si>
  <si>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</si>
  <si>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</si>
  <si>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</si>
  <si>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</si>
  <si>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</si>
  <si>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</si>
  <si>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</si>
  <si>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</si>
  <si>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</si>
  <si>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</si>
  <si>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</si>
  <si>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</si>
  <si>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</si>
  <si>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</si>
  <si>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</si>
  <si>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</si>
  <si>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</si>
  <si>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</si>
  <si>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</si>
  <si>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</si>
  <si>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</si>
  <si>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</si>
  <si>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</si>
  <si>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</si>
  <si>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</si>
  <si>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</si>
  <si>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</si>
  <si>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</si>
  <si>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</si>
  <si>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</si>
  <si>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</si>
  <si>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</si>
  <si>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</si>
  <si>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</si>
  <si>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</si>
  <si>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</si>
  <si>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</si>
  <si>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</si>
  <si>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</si>
  <si>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</si>
  <si>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</si>
  <si>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</si>
  <si>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</si>
  <si>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</si>
  <si>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</si>
  <si>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</si>
  <si>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</si>
  <si>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</si>
  <si>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</si>
  <si>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</si>
  <si>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</si>
  <si>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</si>
  <si>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</si>
  <si>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</si>
  <si>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</si>
  <si>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</si>
  <si>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</si>
  <si>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</si>
  <si>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</si>
  <si>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</si>
  <si>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</si>
  <si>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</si>
  <si>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</si>
  <si>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</si>
  <si>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</si>
  <si>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</si>
  <si>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</si>
  <si>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</si>
  <si>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</si>
  <si>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</si>
  <si>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</si>
  <si>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</si>
  <si>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</si>
  <si>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</si>
  <si>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</si>
  <si>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</si>
  <si>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</si>
  <si>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</si>
  <si>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</si>
  <si>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</si>
  <si>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</si>
  <si>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</si>
  <si>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</si>
  <si>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</si>
  <si>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</si>
  <si>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</si>
  <si>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</si>
  <si>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</si>
  <si>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</si>
  <si>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</si>
  <si>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</si>
  <si>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</si>
  <si>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</si>
  <si>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</si>
  <si>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</si>
  <si>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</si>
  <si>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</si>
  <si>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</si>
  <si>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</si>
  <si>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</si>
  <si>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</si>
  <si>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</si>
  <si>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</si>
  <si>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</si>
  <si>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</si>
  <si>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</si>
  <si>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</si>
  <si>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</si>
  <si>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</si>
  <si>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</si>
  <si>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</si>
  <si>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</si>
  <si>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</si>
  <si>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</si>
  <si>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</si>
  <si>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</si>
  <si>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</si>
  <si>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</si>
  <si>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</si>
  <si>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</si>
  <si>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</si>
  <si>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</si>
  <si>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</si>
  <si>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</si>
  <si>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</si>
  <si>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</si>
  <si>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</si>
  <si>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</si>
  <si>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</si>
  <si>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</si>
  <si>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</si>
  <si>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</si>
  <si>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</si>
  <si>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</si>
  <si>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</si>
  <si>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</si>
  <si>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</si>
  <si>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</si>
  <si>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</si>
  <si>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</si>
  <si>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</si>
  <si>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</si>
  <si>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</si>
  <si>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</si>
  <si>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</si>
  <si>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</si>
  <si>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</si>
  <si>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</si>
  <si>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</si>
  <si>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</si>
  <si>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</si>
  <si>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</si>
  <si>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</si>
  <si>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</si>
  <si>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</si>
  <si>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</si>
  <si>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</si>
  <si>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</si>
  <si>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</si>
  <si>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</si>
  <si>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</si>
  <si>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</si>
  <si>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</si>
  <si>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</si>
  <si>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</si>
  <si>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</si>
  <si>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</si>
  <si>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</si>
  <si>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</si>
  <si>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</si>
  <si>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</si>
  <si>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</si>
  <si>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</si>
  <si>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</si>
  <si>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</si>
  <si>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</si>
  <si>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</si>
  <si>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</si>
  <si>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</si>
  <si>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</si>
  <si>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</si>
  <si>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</si>
  <si>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</si>
  <si>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</si>
  <si>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</si>
  <si>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</si>
  <si>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</si>
  <si>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</si>
  <si>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</si>
  <si>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</si>
  <si>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</si>
  <si>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</si>
  <si>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</si>
  <si>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</si>
  <si>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</si>
  <si>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</si>
  <si>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</si>
  <si>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</si>
  <si>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</si>
  <si>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</si>
  <si>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</si>
  <si>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</si>
  <si>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</si>
  <si>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</si>
  <si>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</si>
  <si>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</si>
  <si>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</si>
  <si>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</si>
  <si>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</si>
  <si>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</si>
  <si>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</si>
  <si>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</si>
  <si>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</si>
  <si>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</si>
  <si>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</si>
  <si>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</si>
  <si>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</si>
  <si>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</si>
  <si>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</si>
  <si>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</si>
  <si>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</si>
  <si>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</si>
  <si>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</si>
  <si>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</si>
  <si>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</si>
  <si>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</si>
  <si>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</si>
  <si>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</si>
  <si>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</si>
  <si>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</si>
  <si>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</si>
  <si>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</si>
  <si>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</si>
  <si>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</si>
  <si>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</si>
  <si>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</si>
  <si>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</si>
  <si>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</si>
  <si>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</si>
  <si>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</si>
  <si>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</si>
  <si>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</si>
  <si>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</si>
  <si>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</si>
  <si>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</si>
  <si>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</si>
  <si>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</si>
  <si>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</si>
  <si>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</si>
  <si>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</si>
  <si>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</si>
  <si>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</si>
  <si>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</si>
  <si>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</si>
  <si>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</si>
  <si>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</si>
  <si>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</si>
  <si>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</si>
  <si>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</si>
  <si>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</si>
  <si>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</si>
  <si>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</si>
  <si>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</si>
  <si>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</si>
  <si>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</si>
  <si>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</si>
  <si>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</si>
  <si>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</si>
  <si>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</si>
  <si>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</si>
  <si>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</si>
  <si>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</si>
  <si>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</si>
  <si>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</si>
  <si>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</si>
  <si>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</si>
  <si>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</si>
  <si>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</si>
  <si>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</si>
  <si>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</si>
  <si>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</si>
  <si>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</si>
  <si>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</si>
  <si>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</si>
  <si>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</si>
  <si>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</si>
  <si>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</si>
  <si>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</si>
  <si>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</si>
  <si>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</si>
  <si>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</si>
  <si>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</si>
  <si>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</si>
  <si>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</si>
  <si>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</si>
  <si>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</si>
  <si>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</si>
  <si>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</si>
  <si>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</si>
  <si>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</si>
  <si>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</si>
  <si>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</si>
  <si>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</si>
  <si>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</si>
  <si>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</si>
  <si>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</si>
  <si>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</si>
  <si>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</si>
  <si>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</si>
  <si>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</si>
  <si>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</si>
  <si>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</si>
  <si>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</si>
  <si>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</si>
  <si>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</si>
  <si>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</si>
  <si>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</si>
  <si>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</si>
  <si>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</si>
  <si>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</si>
  <si>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</si>
  <si>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</si>
  <si>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</si>
  <si>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</si>
  <si>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</si>
  <si>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</si>
  <si>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</si>
  <si>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</si>
  <si>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</si>
  <si>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</si>
  <si>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</si>
  <si>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</si>
  <si>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</si>
  <si>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</si>
  <si>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</si>
  <si>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</si>
  <si>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</si>
  <si>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</si>
  <si>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</si>
  <si>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</si>
  <si>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</si>
  <si>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</si>
  <si>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</si>
  <si>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</si>
  <si>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</si>
  <si>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</si>
  <si>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</si>
  <si>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</si>
  <si>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</si>
  <si>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</si>
  <si>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</si>
  <si>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</si>
  <si>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</si>
  <si>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</si>
  <si>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</si>
  <si>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</si>
  <si>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</si>
  <si>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</si>
  <si>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</si>
  <si>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</si>
  <si>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</si>
  <si>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</si>
  <si>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</si>
  <si>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</si>
  <si>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</si>
  <si>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</si>
  <si>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</si>
  <si>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</si>
  <si>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</si>
  <si>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</si>
  <si>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</si>
  <si>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</si>
  <si>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</si>
  <si>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</si>
  <si>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</si>
  <si>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</si>
  <si>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</si>
  <si>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</si>
  <si>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</si>
  <si>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</si>
  <si>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</si>
  <si>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</si>
  <si>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</si>
  <si>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</si>
  <si>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</si>
  <si>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</si>
  <si>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</si>
  <si>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</si>
  <si>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</si>
  <si>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</si>
  <si>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</si>
  <si>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</si>
  <si>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</si>
  <si>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</si>
  <si>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</si>
  <si>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</si>
  <si>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</si>
  <si>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</si>
  <si>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</si>
  <si>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</si>
  <si>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</si>
  <si>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</si>
  <si>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</si>
  <si>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</si>
  <si>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</si>
  <si>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</si>
  <si>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</si>
  <si>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</si>
  <si>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</si>
  <si>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</si>
  <si>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</si>
  <si>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</si>
  <si>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</si>
  <si>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</si>
  <si>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</si>
  <si>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</si>
  <si>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</si>
  <si>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</si>
  <si>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</si>
  <si>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</si>
  <si>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</si>
  <si>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</si>
  <si>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</si>
  <si>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</si>
  <si>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</si>
  <si>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</si>
  <si>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</si>
  <si>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</si>
  <si>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</si>
  <si>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</si>
  <si>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</si>
  <si>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</si>
  <si>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</si>
  <si>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</si>
  <si>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</si>
  <si>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</si>
  <si>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</si>
  <si>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</si>
  <si>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</si>
  <si>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</si>
  <si>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</si>
  <si>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</si>
  <si>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</si>
  <si>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</si>
  <si>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</si>
  <si>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</si>
  <si>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</si>
  <si>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</si>
  <si>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</si>
  <si>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</si>
  <si>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</si>
  <si>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</si>
  <si>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</si>
  <si>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</si>
  <si>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</si>
  <si>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</si>
  <si>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</si>
  <si>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</si>
  <si>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</si>
  <si>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</si>
  <si>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</si>
  <si>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</si>
  <si>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</si>
  <si>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</si>
  <si>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</si>
  <si>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</si>
  <si>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</si>
  <si>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</si>
  <si>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</si>
  <si>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</si>
  <si>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</si>
  <si>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</si>
  <si>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</si>
  <si>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</si>
  <si>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</si>
  <si>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</si>
  <si>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</si>
  <si>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</si>
  <si>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</si>
  <si>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</si>
  <si>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</si>
  <si>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</si>
  <si>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</si>
  <si>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</si>
  <si>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</si>
  <si>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</si>
  <si>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</si>
  <si>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</si>
  <si>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</si>
  <si>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</si>
  <si>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</si>
  <si>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</si>
  <si>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</si>
  <si>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</si>
  <si>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</si>
  <si>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</si>
  <si>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</si>
  <si>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</si>
  <si>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</si>
  <si>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</si>
  <si>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</si>
  <si>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</si>
  <si>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</si>
  <si>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</si>
  <si>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</si>
  <si>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</si>
  <si>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</si>
  <si>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</si>
  <si>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</si>
  <si>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</si>
  <si>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</si>
  <si>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</si>
  <si>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</si>
  <si>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</si>
  <si>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</si>
  <si>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</si>
  <si>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</si>
  <si>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</si>
  <si>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</si>
  <si>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</si>
  <si>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</si>
  <si>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</si>
  <si>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</si>
  <si>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</si>
  <si>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</si>
  <si>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</si>
  <si>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</si>
  <si>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</si>
  <si>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</si>
  <si>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</si>
  <si>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</si>
  <si>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</si>
  <si>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</si>
  <si>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</si>
  <si>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</si>
  <si>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</si>
  <si>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</si>
  <si>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</si>
  <si>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</si>
  <si>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</si>
  <si>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</si>
  <si>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</si>
  <si>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</si>
  <si>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</si>
  <si>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</si>
  <si>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</si>
  <si>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</si>
  <si>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</si>
  <si>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</si>
  <si>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</si>
  <si>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</si>
  <si>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</si>
  <si>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</si>
  <si>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</si>
  <si>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</si>
  <si>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</si>
  <si>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</si>
  <si>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</si>
  <si>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</si>
  <si>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</si>
  <si>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</si>
  <si>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</si>
  <si>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</si>
  <si>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</si>
  <si>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</si>
  <si>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</si>
  <si>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</si>
  <si>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</si>
  <si>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</si>
  <si>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</si>
  <si>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</si>
  <si>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</si>
  <si>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</si>
  <si>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</si>
  <si>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</si>
  <si>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</si>
  <si>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</si>
  <si>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</si>
  <si>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</si>
  <si>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</si>
  <si>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</si>
  <si>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</si>
  <si>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</si>
  <si>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</si>
  <si>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</si>
  <si>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</si>
  <si>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</si>
  <si>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</si>
  <si>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</si>
  <si>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</si>
  <si>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</si>
  <si>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</si>
  <si>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</si>
  <si>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</si>
  <si>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</si>
  <si>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</si>
  <si>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</si>
  <si>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</si>
  <si>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</si>
  <si>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</si>
  <si>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</si>
  <si>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</si>
  <si>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</si>
  <si>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</si>
  <si>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</si>
  <si>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</si>
  <si>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</si>
  <si>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</si>
  <si>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</si>
  <si>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</si>
  <si>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</si>
  <si>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</si>
  <si>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</si>
  <si>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</si>
  <si>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</si>
  <si>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</si>
  <si>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</si>
  <si>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</si>
  <si>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</si>
  <si>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</si>
  <si>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</si>
  <si>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</si>
  <si>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</si>
  <si>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</si>
  <si>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</si>
  <si>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</si>
  <si>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</si>
  <si>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</si>
  <si>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</si>
  <si>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</si>
  <si>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</si>
  <si>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</si>
  <si>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</si>
  <si>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</si>
  <si>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</si>
  <si>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</si>
  <si>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</si>
  <si>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</si>
  <si>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</si>
  <si>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</si>
  <si>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</si>
  <si>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</si>
  <si>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</si>
  <si>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</si>
  <si>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</si>
  <si>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</si>
  <si>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</si>
  <si>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</si>
  <si>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</si>
  <si>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</si>
  <si>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</si>
  <si>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</si>
  <si>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</si>
  <si>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</si>
  <si>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</si>
  <si>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</si>
  <si>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</si>
  <si>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</si>
  <si>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</si>
  <si>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</si>
  <si>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</si>
  <si>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</si>
  <si>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</si>
  <si>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</si>
  <si>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</si>
  <si>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</si>
  <si>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</si>
  <si>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</si>
  <si>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</si>
  <si>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</si>
  <si>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</si>
  <si>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</si>
  <si>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</si>
  <si>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</si>
  <si>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</si>
  <si>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</si>
  <si>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</si>
  <si>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</si>
  <si>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</si>
  <si>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</si>
  <si>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</si>
  <si>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</si>
  <si>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</si>
  <si>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</si>
  <si>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</si>
  <si>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</si>
  <si>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</si>
  <si>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</si>
  <si>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</si>
  <si>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</si>
  <si>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</si>
  <si>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</si>
  <si>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</si>
  <si>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</si>
  <si>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</si>
  <si>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</si>
  <si>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</si>
  <si>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</si>
  <si>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</si>
  <si>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</si>
  <si>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</si>
  <si>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</si>
  <si>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</si>
  <si>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</si>
  <si>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</si>
  <si>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</si>
  <si>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</si>
  <si>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</si>
  <si>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</si>
  <si>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</si>
  <si>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</si>
  <si>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</si>
  <si>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</si>
  <si>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</si>
  <si>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</si>
  <si>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</si>
  <si>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</si>
  <si>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</si>
  <si>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</si>
  <si>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</si>
  <si>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</si>
  <si>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</si>
  <si>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</si>
  <si>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</si>
  <si>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</si>
  <si>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</si>
  <si>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</si>
  <si>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</si>
  <si>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</si>
  <si>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</si>
  <si>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</si>
  <si>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</si>
  <si>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</si>
  <si>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</si>
  <si>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</si>
  <si>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</si>
  <si>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</si>
  <si>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</si>
  <si>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</si>
  <si>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</si>
  <si>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</si>
  <si>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</si>
  <si>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</si>
  <si>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</si>
  <si>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</si>
  <si>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</si>
  <si>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</si>
  <si>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</si>
  <si>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</si>
  <si>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</si>
  <si>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</si>
  <si>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</si>
  <si>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</si>
  <si>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</si>
  <si>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</si>
  <si>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</si>
  <si>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</si>
  <si>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</si>
  <si>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</si>
  <si>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</si>
  <si>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</si>
  <si>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</si>
  <si>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</si>
  <si>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</si>
  <si>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</si>
  <si>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</si>
  <si>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</si>
  <si>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</si>
  <si>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</si>
  <si>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</si>
  <si>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</si>
  <si>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</si>
  <si>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</si>
  <si>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</si>
  <si>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</si>
  <si>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</si>
  <si>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</si>
  <si>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</si>
  <si>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</si>
  <si>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</si>
  <si>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</si>
  <si>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</si>
  <si>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</si>
  <si>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</si>
  <si>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</si>
  <si>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</si>
  <si>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</si>
  <si>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</si>
  <si>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</si>
  <si>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</si>
  <si>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</si>
  <si>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</si>
  <si>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</si>
  <si>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</si>
  <si>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</si>
  <si>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</si>
  <si>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</si>
  <si>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</si>
  <si>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</si>
  <si>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</si>
  <si>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</si>
  <si>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</si>
  <si>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</si>
  <si>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</si>
  <si>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</si>
  <si>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</si>
  <si>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</si>
  <si>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</si>
  <si>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</si>
  <si>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</si>
  <si>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</si>
  <si>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</si>
  <si>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</si>
  <si>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</si>
  <si>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</si>
  <si>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</si>
  <si>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</si>
  <si>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</si>
  <si>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</si>
  <si>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</si>
  <si>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</si>
  <si>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</si>
  <si>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</si>
  <si>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</si>
  <si>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</si>
  <si>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</si>
  <si>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</si>
  <si>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</si>
  <si>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</si>
  <si>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</si>
  <si>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</si>
  <si>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</si>
  <si>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</si>
  <si>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</si>
  <si>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</si>
  <si>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</si>
  <si>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</si>
  <si>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</si>
  <si>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</si>
  <si>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</si>
  <si>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</si>
  <si>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</si>
  <si>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</si>
  <si>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</si>
  <si>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</si>
  <si>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</si>
  <si>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</si>
  <si>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</si>
  <si>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</si>
  <si>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</si>
  <si>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</si>
  <si>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</si>
  <si>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</si>
  <si>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</si>
  <si>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</si>
  <si>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</si>
  <si>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</si>
  <si>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</si>
  <si>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</si>
  <si>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</si>
  <si>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</si>
  <si>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</si>
  <si>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</si>
  <si>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</si>
  <si>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</si>
  <si>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</si>
  <si>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</si>
  <si>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</si>
  <si>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</si>
  <si>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</si>
  <si>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</si>
  <si>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</si>
  <si>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</si>
  <si>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</si>
  <si>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</si>
  <si>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</si>
  <si>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</si>
  <si>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</si>
  <si>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</si>
  <si>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</si>
  <si>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</si>
  <si>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</si>
  <si>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</si>
  <si>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</si>
  <si>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</si>
  <si>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</si>
  <si>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</si>
  <si>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</si>
  <si>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</si>
  <si>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</si>
  <si>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</si>
  <si>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</si>
  <si>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</si>
  <si>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</si>
  <si>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</si>
  <si>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</si>
  <si>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</si>
  <si>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</si>
  <si>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</si>
  <si>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</si>
  <si>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</si>
  <si>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</si>
  <si>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</si>
  <si>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</si>
  <si>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</si>
  <si>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</si>
  <si>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</si>
  <si>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</si>
  <si>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</si>
  <si>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</si>
  <si>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</si>
  <si>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</si>
  <si>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</si>
  <si>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</si>
  <si>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</si>
  <si>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</si>
  <si>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</si>
  <si>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</si>
  <si>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</si>
  <si>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</si>
  <si>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</si>
  <si>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</si>
  <si>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</si>
  <si>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</si>
  <si>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</si>
  <si>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</si>
  <si>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</si>
  <si>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</si>
  <si>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</si>
  <si>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</si>
  <si>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</si>
  <si>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</si>
  <si>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</si>
  <si>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</si>
  <si>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</si>
  <si>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</si>
  <si>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</si>
  <si>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</si>
  <si>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</si>
  <si>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</si>
  <si>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</si>
  <si>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</si>
  <si>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</si>
  <si>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</si>
  <si>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</si>
  <si>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</si>
  <si>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</si>
  <si>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</si>
  <si>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</si>
  <si>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</si>
  <si>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</si>
  <si>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</si>
  <si>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</si>
  <si>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</si>
  <si>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</si>
  <si>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</si>
  <si>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</si>
  <si>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</si>
  <si>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</si>
  <si>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</si>
  <si>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</si>
  <si>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</si>
  <si>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</si>
  <si>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</si>
  <si>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</si>
  <si>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</si>
  <si>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</si>
  <si>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</si>
  <si>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</si>
  <si>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</si>
  <si>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</si>
  <si>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</si>
  <si>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</si>
  <si>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</si>
  <si>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</si>
  <si>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</si>
  <si>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</si>
  <si>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</si>
  <si>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</si>
  <si>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</si>
  <si>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</si>
  <si>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</si>
  <si>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</si>
  <si>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</si>
  <si>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</si>
  <si>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</si>
  <si>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</si>
  <si>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</si>
  <si>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</si>
  <si>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</si>
  <si>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</si>
  <si>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</si>
  <si>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</si>
  <si>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</si>
  <si>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</si>
  <si>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</si>
  <si>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</si>
  <si>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</si>
  <si>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</si>
  <si>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</si>
  <si>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</si>
  <si>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</si>
  <si>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</si>
  <si>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</si>
  <si>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</si>
  <si>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</si>
  <si>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</si>
  <si>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</si>
  <si>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</si>
  <si>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</si>
  <si>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</si>
  <si>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</si>
  <si>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</si>
  <si>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</si>
  <si>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</si>
  <si>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</si>
  <si>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</si>
  <si>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</si>
  <si>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</si>
  <si>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</si>
  <si>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</si>
  <si>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</si>
  <si>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</si>
  <si>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</si>
  <si>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</si>
  <si>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</si>
  <si>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</si>
  <si>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</si>
  <si>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</si>
  <si>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</si>
  <si>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</si>
  <si>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</si>
  <si>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</si>
  <si>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</si>
  <si>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</si>
  <si>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</si>
  <si>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</si>
  <si>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</si>
  <si>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</si>
  <si>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</si>
  <si>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</si>
  <si>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</si>
  <si>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</si>
  <si>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</si>
  <si>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</si>
  <si>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</si>
  <si>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</si>
  <si>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</si>
  <si>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</si>
  <si>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</si>
  <si>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</si>
  <si>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</si>
  <si>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</si>
  <si>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</si>
  <si>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</si>
  <si>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</si>
  <si>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</si>
  <si>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</si>
  <si>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</si>
  <si>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</si>
  <si>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</si>
  <si>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</si>
  <si>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</si>
  <si>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</si>
  <si>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</si>
  <si>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</si>
  <si>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</si>
  <si>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</si>
  <si>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</si>
  <si>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</si>
  <si>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</si>
  <si>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</si>
  <si>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</si>
  <si>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</si>
  <si>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</si>
  <si>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</si>
  <si>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</si>
  <si>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</si>
  <si>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</si>
  <si>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</si>
  <si>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</si>
  <si>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</si>
  <si>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</si>
  <si>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</si>
  <si>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</si>
  <si>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</si>
  <si>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</si>
  <si>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</si>
  <si>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</si>
  <si>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</si>
  <si>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</si>
  <si>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</si>
  <si>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</si>
  <si>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</si>
  <si>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</si>
  <si>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</si>
  <si>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</si>
  <si>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</si>
  <si>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</si>
  <si>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</si>
  <si>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</si>
  <si>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</si>
  <si>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</si>
  <si>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</si>
  <si>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</si>
  <si>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</si>
  <si>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</si>
  <si>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</si>
  <si>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</si>
  <si>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</si>
  <si>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</si>
  <si>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</si>
  <si>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</si>
  <si>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</si>
  <si>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</si>
  <si>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</si>
  <si>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</si>
  <si>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</si>
  <si>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</si>
  <si>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</si>
  <si>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</si>
  <si>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</si>
  <si>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</si>
  <si>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</si>
  <si>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</si>
  <si>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</si>
  <si>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</si>
  <si>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</si>
  <si>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</si>
  <si>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</si>
  <si>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</si>
  <si>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</si>
  <si>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</si>
  <si>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</si>
  <si>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</si>
  <si>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</si>
  <si>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</si>
  <si>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</si>
  <si>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</si>
  <si>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</si>
  <si>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</si>
  <si>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</si>
  <si>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</si>
  <si>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</si>
  <si>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</si>
  <si>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</si>
  <si>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</si>
  <si>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</si>
  <si>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</si>
  <si>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</si>
  <si>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</si>
  <si>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</si>
  <si>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</si>
  <si>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</si>
  <si>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</si>
  <si>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</si>
  <si>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</si>
  <si>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</si>
  <si>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</si>
  <si>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</si>
  <si>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</si>
  <si>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</si>
  <si>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</si>
  <si>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</si>
  <si>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</si>
  <si>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</si>
  <si>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</si>
  <si>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</si>
  <si>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</si>
  <si>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</si>
  <si>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</si>
  <si>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</si>
  <si>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</si>
  <si>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</si>
  <si>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</si>
  <si>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</si>
  <si>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</si>
  <si>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</si>
  <si>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</si>
  <si>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</si>
  <si>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</si>
  <si>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</si>
  <si>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</si>
  <si>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</si>
  <si>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</si>
  <si>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</si>
  <si>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</si>
  <si>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</si>
  <si>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</si>
  <si>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</si>
  <si>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</si>
  <si>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</si>
  <si>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</si>
  <si>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</si>
  <si>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</si>
  <si>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</si>
  <si>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</si>
  <si>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</si>
  <si>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</si>
  <si>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</si>
  <si>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</si>
  <si>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</si>
  <si>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</si>
  <si>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</si>
  <si>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</si>
  <si>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</si>
  <si>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</si>
  <si>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</si>
  <si>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</si>
  <si>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</si>
  <si>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</si>
  <si>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</si>
  <si>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</si>
  <si>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</si>
  <si>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</si>
  <si>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</si>
  <si>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</si>
  <si>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</si>
  <si>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</si>
  <si>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</si>
  <si>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</si>
  <si>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</si>
  <si>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</si>
  <si>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</si>
  <si>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</si>
  <si>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</si>
  <si>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</si>
  <si>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</si>
  <si>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</si>
  <si>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</si>
  <si>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</si>
  <si>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</si>
  <si>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</si>
  <si>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</si>
  <si>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</si>
  <si>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</si>
  <si>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</si>
  <si>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</si>
  <si>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</si>
  <si>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</si>
  <si>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</si>
  <si>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</si>
  <si>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</si>
  <si>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</si>
  <si>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</si>
  <si>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</si>
  <si>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</si>
  <si>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</si>
  <si>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</si>
  <si>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</si>
  <si>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</si>
  <si>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</si>
  <si>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</si>
  <si>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</si>
  <si>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</si>
  <si>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</si>
  <si>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</si>
  <si>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</si>
  <si>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</si>
  <si>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</si>
  <si>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</si>
  <si>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</si>
  <si>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</si>
  <si>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</si>
  <si>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</si>
  <si>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</si>
  <si>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</si>
  <si>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</si>
  <si>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</si>
  <si>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</si>
  <si>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</si>
  <si>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</si>
  <si>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</si>
  <si>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</si>
  <si>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</si>
  <si>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</si>
  <si>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</si>
  <si>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</si>
  <si>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</si>
  <si>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</si>
  <si>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</si>
  <si>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</si>
  <si>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</si>
  <si>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</si>
  <si>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</si>
  <si>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</si>
  <si>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</si>
  <si>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</si>
  <si>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</si>
  <si>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</si>
  <si>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</si>
  <si>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</si>
  <si>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</si>
  <si>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</si>
  <si>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</si>
  <si>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</si>
  <si>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</si>
  <si>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</si>
  <si>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</si>
  <si>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</si>
  <si>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</si>
  <si>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</si>
  <si>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</si>
  <si>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</si>
  <si>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</si>
  <si>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</si>
  <si>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</si>
  <si>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</si>
  <si>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</si>
  <si>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</si>
  <si>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</si>
  <si>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</si>
  <si>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</si>
  <si>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</si>
  <si>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</si>
  <si>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</si>
  <si>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</si>
  <si>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</si>
  <si>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</si>
  <si>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</si>
  <si>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</si>
  <si>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</si>
  <si>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</si>
  <si>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</si>
  <si>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</si>
  <si>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</si>
  <si>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</si>
  <si>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</si>
  <si>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</si>
  <si>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</si>
  <si>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</si>
  <si>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</si>
  <si>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</si>
  <si>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</si>
  <si>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</si>
  <si>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</si>
  <si>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</si>
  <si>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</si>
  <si>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</si>
  <si>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</si>
  <si>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</si>
  <si>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</si>
  <si>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</si>
  <si>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</si>
  <si>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</si>
  <si>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</si>
  <si>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</si>
  <si>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</si>
  <si>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</si>
  <si>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</si>
  <si>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</si>
  <si>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</si>
  <si>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</si>
  <si>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</si>
  <si>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</si>
  <si>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</si>
  <si>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</si>
  <si>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</si>
  <si>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</si>
  <si>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</si>
  <si>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</si>
  <si>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</si>
  <si>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</si>
  <si>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</si>
  <si>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</si>
  <si>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</si>
  <si>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</si>
  <si>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</si>
  <si>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</si>
  <si>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</si>
  <si>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</si>
  <si>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</si>
  <si>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</si>
  <si>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</si>
  <si>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</si>
  <si>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</si>
  <si>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</si>
  <si>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</si>
  <si>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</si>
  <si>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</si>
  <si>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</si>
  <si>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</si>
  <si>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</si>
  <si>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</si>
  <si>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</si>
  <si>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</si>
  <si>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</si>
  <si>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</si>
  <si>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</si>
  <si>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</si>
  <si>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</si>
  <si>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</si>
  <si>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</si>
  <si>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</si>
  <si>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</si>
  <si>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</si>
  <si>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</si>
  <si>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</si>
  <si>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</si>
  <si>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</si>
  <si>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</si>
  <si>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</si>
  <si>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</si>
  <si>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</si>
  <si>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</si>
  <si>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</si>
  <si>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</si>
  <si>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</si>
  <si>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</si>
  <si>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</si>
  <si>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</si>
  <si>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</si>
  <si>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</si>
  <si>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</si>
  <si>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</si>
  <si>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</si>
  <si>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</si>
  <si>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</si>
  <si>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</si>
  <si>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</si>
  <si>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</si>
  <si>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</si>
  <si>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</si>
  <si>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</si>
  <si>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</si>
  <si>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</si>
  <si>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</si>
  <si>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</si>
  <si>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</si>
  <si>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</si>
  <si>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</si>
  <si>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</si>
  <si>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</si>
  <si>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</si>
  <si>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</si>
  <si>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</si>
  <si>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</si>
  <si>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</si>
  <si>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</si>
  <si>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</si>
  <si>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</si>
  <si>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</si>
  <si>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</si>
  <si>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</si>
  <si>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</si>
  <si>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</si>
  <si>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</si>
  <si>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</si>
  <si>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</si>
  <si>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</si>
  <si>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</si>
  <si>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</si>
  <si>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</si>
  <si>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</si>
  <si>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</si>
  <si>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</si>
  <si>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</si>
  <si>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</si>
  <si>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</si>
  <si>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</si>
  <si>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</si>
  <si>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</si>
  <si>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</si>
  <si>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</si>
  <si>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</si>
  <si>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</si>
  <si>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</si>
  <si>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</si>
  <si>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</si>
  <si>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</si>
  <si>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</si>
  <si>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</si>
  <si>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</si>
  <si>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</si>
  <si>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</si>
  <si>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</si>
  <si>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</si>
  <si>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</si>
  <si>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</si>
  <si>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</si>
  <si>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</si>
  <si>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</si>
  <si>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</si>
  <si>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</si>
  <si>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</si>
  <si>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</si>
  <si>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</si>
  <si>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</si>
  <si>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</si>
  <si>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</si>
  <si>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</si>
  <si>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</si>
  <si>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</si>
  <si>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</si>
  <si>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</si>
  <si>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</si>
  <si>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</si>
  <si>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</si>
  <si>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</si>
  <si>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</si>
  <si>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</si>
  <si>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</si>
  <si>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</si>
  <si>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</si>
  <si>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</si>
  <si>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</si>
  <si>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</si>
  <si>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</si>
  <si>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</si>
  <si>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</si>
  <si>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</si>
  <si>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</si>
  <si>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</si>
  <si>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</si>
  <si>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</si>
  <si>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</si>
  <si>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</si>
  <si>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</si>
  <si>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</si>
  <si>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</si>
  <si>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</si>
  <si>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</si>
  <si>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</si>
  <si>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</si>
  <si>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</si>
  <si>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</si>
  <si>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</si>
  <si>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</si>
  <si>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</si>
  <si>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</si>
  <si>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</si>
  <si>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</si>
  <si>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</si>
  <si>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</si>
  <si>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</si>
  <si>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</si>
  <si>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</si>
  <si>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</si>
  <si>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</si>
  <si>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</si>
  <si>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</si>
  <si>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</si>
  <si>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</si>
  <si>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</si>
  <si>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</si>
  <si>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</si>
  <si>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</si>
  <si>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</si>
  <si>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</si>
  <si>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</si>
  <si>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</si>
  <si>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</si>
  <si>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</si>
  <si>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</si>
  <si>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</si>
  <si>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</si>
  <si>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</si>
  <si>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</si>
  <si>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</si>
  <si>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</si>
  <si>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</si>
  <si>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</si>
  <si>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</si>
  <si>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</si>
  <si>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</si>
  <si>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</si>
  <si>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</si>
  <si>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</si>
  <si>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</si>
  <si>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</si>
  <si>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</si>
  <si>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</si>
  <si>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</si>
  <si>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</si>
  <si>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</si>
  <si>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</si>
  <si>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</si>
  <si>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</si>
  <si>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</si>
  <si>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</si>
  <si>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</si>
  <si>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</si>
  <si>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</si>
  <si>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</si>
  <si>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</si>
  <si>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</si>
  <si>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</si>
  <si>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</si>
  <si>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</si>
  <si>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</si>
  <si>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</si>
  <si>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</si>
  <si>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</si>
  <si>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</si>
  <si>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</si>
  <si>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</si>
  <si>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</si>
  <si>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</si>
  <si>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</si>
  <si>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</si>
  <si>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</si>
  <si>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</si>
  <si>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</si>
  <si>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</si>
  <si>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</si>
  <si>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</si>
  <si>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</si>
  <si>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</si>
  <si>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</si>
  <si>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</si>
  <si>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</si>
  <si>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</si>
  <si>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</si>
  <si>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</si>
  <si>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</si>
  <si>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</si>
  <si>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</si>
  <si>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</si>
  <si>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</si>
  <si>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</si>
  <si>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</si>
  <si>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</si>
  <si>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</si>
  <si>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</si>
  <si>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</si>
  <si>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</si>
  <si>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</si>
  <si>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</si>
  <si>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</si>
  <si>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</si>
  <si>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</si>
  <si>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</si>
  <si>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</si>
  <si>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</si>
  <si>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</si>
  <si>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</si>
  <si>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</si>
  <si>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</si>
  <si>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</si>
  <si>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</si>
  <si>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</si>
  <si>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</si>
  <si>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</si>
  <si>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</si>
  <si>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</si>
  <si>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</si>
  <si>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</si>
  <si>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</si>
  <si>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</si>
  <si>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</si>
  <si>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</si>
  <si>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</si>
  <si>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</si>
  <si>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</si>
  <si>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</si>
  <si>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</si>
  <si>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</si>
  <si>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</si>
  <si>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</si>
  <si>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</si>
  <si>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</si>
  <si>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</si>
  <si>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</si>
  <si>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</si>
  <si>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</si>
  <si>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</si>
  <si>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</si>
  <si>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</si>
  <si>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</si>
  <si>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</si>
  <si>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</si>
  <si>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</si>
  <si>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</si>
  <si>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</si>
  <si>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</si>
  <si>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</si>
  <si>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</si>
  <si>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</si>
  <si>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</si>
  <si>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</si>
  <si>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</si>
  <si>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</si>
  <si>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</si>
  <si>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</si>
  <si>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</si>
  <si>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</si>
  <si>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</si>
  <si>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</si>
  <si>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</si>
  <si>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</si>
  <si>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</si>
  <si>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</si>
  <si>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</si>
  <si>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</si>
  <si>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</si>
  <si>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</si>
  <si>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</si>
  <si>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</si>
  <si>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</si>
  <si>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</si>
  <si>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</si>
  <si>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</si>
  <si>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</si>
  <si>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</si>
  <si>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</si>
  <si>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</si>
  <si>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</si>
  <si>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</si>
  <si>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</si>
  <si>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</si>
  <si>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</si>
  <si>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</si>
  <si>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</si>
  <si>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</si>
  <si>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</si>
  <si>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</si>
  <si>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</si>
  <si>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</si>
  <si>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</si>
  <si>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</si>
  <si>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</si>
  <si>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</si>
  <si>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</si>
  <si>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</si>
  <si>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</si>
  <si>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</si>
  <si>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</si>
  <si>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</si>
  <si>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</si>
  <si>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</si>
  <si>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</si>
  <si>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</si>
  <si>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</si>
  <si>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</si>
  <si>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</si>
  <si>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</si>
  <si>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</si>
  <si>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</si>
  <si>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</si>
  <si>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</si>
  <si>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</si>
  <si>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</si>
  <si>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</si>
  <si>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</si>
  <si>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</si>
  <si>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</si>
  <si>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</si>
  <si>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</si>
  <si>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</si>
  <si>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</si>
  <si>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</si>
  <si>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</si>
  <si>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</si>
  <si>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</si>
  <si>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</si>
  <si>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</si>
  <si>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</si>
  <si>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</si>
  <si>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</si>
  <si>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</si>
  <si>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</si>
  <si>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</si>
  <si>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</si>
  <si>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</si>
  <si>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</si>
  <si>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</si>
  <si>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</si>
  <si>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</si>
  <si>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</si>
  <si>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</si>
  <si>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</si>
  <si>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</si>
  <si>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</si>
  <si>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</si>
  <si>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</si>
  <si>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</si>
  <si>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</si>
  <si>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</si>
  <si>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</si>
  <si>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</si>
  <si>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</si>
  <si>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</si>
  <si>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</si>
  <si>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</si>
  <si>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</si>
  <si>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</si>
  <si>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</si>
  <si>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</si>
  <si>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</si>
  <si>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</si>
  <si>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</si>
  <si>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</si>
  <si>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</si>
  <si>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</si>
  <si>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</si>
  <si>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</si>
  <si>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</si>
  <si>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</si>
  <si>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</si>
  <si>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</si>
  <si>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</si>
  <si>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</si>
  <si>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</si>
  <si>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</si>
  <si>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</si>
  <si>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</si>
  <si>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</si>
  <si>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</si>
  <si>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</si>
  <si>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</si>
  <si>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</si>
  <si>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</si>
  <si>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</si>
  <si>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</si>
  <si>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</si>
  <si>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</si>
  <si>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</si>
  <si>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</si>
  <si>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</si>
  <si>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</si>
  <si>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</si>
  <si>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</si>
  <si>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</si>
  <si>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</si>
  <si>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</si>
  <si>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</si>
  <si>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</si>
  <si>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</si>
  <si>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</si>
  <si>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</si>
  <si>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</si>
  <si>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</si>
  <si>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</si>
  <si>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</si>
  <si>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</si>
  <si>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</si>
  <si>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</si>
  <si>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</si>
  <si>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</si>
  <si>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</si>
  <si>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</si>
  <si>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</si>
  <si>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</si>
  <si>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</si>
  <si>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</si>
  <si>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</si>
  <si>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</si>
  <si>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</si>
  <si>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</si>
  <si>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</si>
  <si>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</si>
  <si>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</si>
  <si>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</si>
  <si>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</si>
  <si>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</si>
  <si>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</si>
  <si>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</si>
  <si>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</si>
  <si>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</si>
  <si>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</si>
  <si>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</si>
  <si>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</si>
  <si>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</si>
  <si>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</si>
  <si>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</si>
  <si>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</si>
  <si>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</si>
  <si>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</si>
  <si>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</si>
  <si>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</si>
  <si>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</si>
  <si>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</si>
  <si>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</si>
  <si>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</si>
  <si>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</si>
  <si>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</si>
  <si>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</si>
  <si>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</si>
  <si>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</si>
  <si>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</si>
  <si>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</si>
  <si>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</si>
  <si>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</si>
  <si>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</si>
  <si>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</si>
  <si>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</si>
  <si>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</si>
  <si>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</si>
  <si>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</si>
  <si>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</si>
  <si>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</si>
  <si>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</si>
  <si>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</si>
  <si>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</si>
  <si>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</si>
  <si>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</si>
  <si>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</si>
  <si>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</si>
  <si>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</si>
  <si>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</si>
  <si>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</si>
  <si>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</si>
  <si>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</si>
  <si>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</si>
  <si>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</si>
  <si>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</si>
  <si>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</si>
  <si>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</si>
  <si>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</si>
  <si>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</si>
  <si>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</si>
  <si>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</si>
  <si>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</si>
  <si>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</si>
  <si>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</si>
  <si>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</si>
  <si>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</si>
  <si>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</si>
  <si>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</si>
  <si>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</si>
  <si>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</si>
  <si>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</si>
  <si>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</si>
  <si>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</si>
  <si>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</si>
  <si>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</si>
  <si>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</si>
  <si>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</si>
  <si>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</si>
  <si>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</si>
  <si>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</si>
  <si>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</si>
  <si>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</si>
  <si>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</si>
  <si>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</si>
  <si>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</si>
  <si>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</si>
  <si>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</si>
  <si>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</si>
  <si>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</si>
  <si>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</si>
  <si>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</si>
  <si>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</si>
  <si>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</si>
  <si>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</si>
  <si>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</si>
  <si>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</si>
  <si>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</si>
  <si>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</si>
  <si>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</si>
  <si>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</si>
  <si>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</si>
  <si>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</si>
  <si>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</si>
  <si>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</si>
  <si>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</si>
  <si>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</si>
  <si>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</si>
  <si>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</si>
  <si>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</si>
  <si>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</si>
  <si>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</si>
  <si>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</si>
  <si>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</si>
  <si>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</si>
  <si>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</si>
  <si>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</si>
  <si>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</si>
  <si>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</si>
  <si>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</si>
  <si>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</si>
  <si>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</si>
  <si>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</si>
  <si>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</si>
  <si>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</si>
  <si>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</si>
  <si>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</si>
  <si>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</si>
  <si>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</si>
  <si>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</si>
  <si>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</si>
  <si>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</si>
  <si>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</si>
  <si>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</si>
  <si>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</si>
  <si>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</si>
  <si>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</si>
  <si>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</si>
  <si>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</si>
  <si>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</si>
  <si>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</si>
  <si>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</si>
  <si>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</si>
  <si>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</si>
  <si>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</si>
  <si>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</si>
  <si>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</si>
  <si>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</si>
  <si>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</si>
  <si>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</si>
  <si>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</si>
  <si>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</si>
  <si>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</si>
  <si>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</si>
  <si>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</si>
  <si>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</si>
  <si>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</si>
  <si>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</si>
  <si>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</si>
  <si>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</si>
  <si>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</si>
  <si>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</si>
  <si>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</si>
  <si>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</si>
  <si>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</si>
  <si>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</si>
  <si>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</si>
  <si>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</si>
  <si>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</si>
  <si>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</si>
  <si>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</si>
  <si>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</si>
  <si>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</si>
  <si>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</si>
  <si>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</si>
  <si>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</si>
  <si>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</si>
  <si>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</si>
  <si>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</si>
  <si>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</si>
  <si>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</si>
  <si>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</si>
  <si>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</si>
  <si>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</si>
  <si>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</si>
  <si>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</si>
  <si>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</si>
  <si>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</si>
  <si>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</si>
  <si>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</si>
  <si>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</si>
  <si>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</si>
  <si>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</si>
  <si>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</si>
  <si>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</si>
  <si>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</si>
  <si>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</si>
  <si>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</si>
  <si>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</si>
  <si>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</si>
  <si>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</si>
  <si>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</si>
  <si>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</si>
  <si>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</si>
  <si>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</si>
  <si>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</si>
  <si>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</si>
  <si>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</si>
  <si>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</si>
  <si>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</si>
  <si>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</si>
  <si>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</si>
  <si>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</si>
  <si>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</si>
  <si>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</si>
  <si>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</si>
  <si>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</si>
  <si>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</si>
  <si>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</si>
  <si>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</si>
  <si>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</si>
  <si>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</si>
  <si>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</si>
  <si>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</si>
  <si>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</si>
  <si>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</si>
  <si>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</si>
  <si>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</si>
  <si>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</si>
  <si>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</si>
  <si>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</si>
  <si>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</si>
  <si>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</si>
  <si>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</si>
  <si>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</si>
  <si>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</si>
  <si>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</si>
  <si>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</si>
  <si>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</si>
  <si>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</si>
  <si>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</si>
  <si>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</si>
  <si>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</si>
  <si>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</si>
  <si>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</si>
  <si>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</si>
  <si>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</si>
  <si>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</si>
  <si>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</si>
  <si>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</si>
  <si>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</si>
  <si>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</si>
  <si>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</si>
  <si>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</si>
  <si>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</si>
  <si>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</si>
  <si>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</si>
  <si>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</si>
  <si>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</si>
  <si>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</si>
  <si>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</si>
  <si>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</si>
  <si>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</si>
  <si>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</si>
  <si>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</si>
  <si>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</si>
  <si>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</si>
  <si>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</si>
  <si>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</si>
  <si>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</si>
  <si>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</si>
  <si>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</si>
  <si>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</si>
  <si>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</si>
  <si>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</si>
  <si>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</si>
  <si>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</si>
  <si>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</si>
  <si>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</si>
  <si>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</si>
  <si>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</si>
  <si>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</si>
  <si>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</si>
  <si>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</si>
  <si>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</si>
  <si>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</si>
  <si>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</si>
  <si>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</si>
  <si>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</si>
  <si>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</si>
  <si>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</si>
  <si>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</si>
  <si>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</si>
  <si>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</si>
  <si>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</si>
  <si>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</si>
  <si>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</si>
  <si>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</si>
  <si>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</si>
  <si>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</si>
  <si>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</si>
  <si>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</si>
  <si>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</si>
  <si>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</si>
  <si>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</si>
  <si>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</si>
  <si>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</si>
  <si>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</si>
  <si>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</si>
  <si>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</si>
  <si>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</si>
  <si>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</si>
  <si>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</si>
  <si>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</si>
  <si>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</si>
  <si>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</si>
  <si>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</si>
  <si>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</si>
  <si>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</si>
  <si>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</si>
  <si>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</si>
  <si>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</si>
  <si>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</si>
  <si>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</si>
  <si>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</si>
  <si>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</si>
  <si>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</si>
  <si>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</si>
  <si>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</si>
  <si>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</si>
  <si>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</si>
  <si>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</si>
  <si>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</si>
  <si>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</si>
  <si>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</si>
  <si>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</si>
  <si>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</si>
  <si>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</si>
  <si>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</si>
  <si>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</si>
  <si>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</si>
  <si>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</si>
  <si>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</si>
  <si>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</si>
  <si>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</si>
  <si>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</si>
  <si>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</si>
  <si>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</si>
  <si>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</si>
  <si>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</si>
  <si>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</si>
  <si>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</si>
  <si>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</si>
  <si>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</si>
  <si>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</si>
  <si>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</si>
  <si>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</si>
  <si>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</si>
  <si>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</si>
  <si>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</si>
  <si>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</si>
  <si>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</si>
  <si>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</si>
  <si>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</si>
  <si>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</si>
  <si>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</si>
  <si>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</si>
  <si>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</si>
  <si>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</si>
  <si>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</si>
  <si>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</si>
  <si>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</si>
  <si>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</si>
  <si>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</si>
  <si>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</si>
  <si>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</si>
  <si>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</si>
  <si>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</si>
  <si>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</si>
  <si>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</si>
  <si>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</si>
  <si>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</si>
  <si>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</si>
  <si>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</si>
  <si>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</si>
  <si>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</si>
  <si>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</si>
  <si>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</si>
  <si>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</si>
  <si>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</si>
  <si>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</si>
  <si>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</si>
  <si>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</si>
  <si>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</si>
  <si>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</si>
  <si>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</si>
  <si>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</si>
  <si>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</si>
  <si>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</si>
  <si>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</si>
  <si>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</si>
  <si>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</si>
  <si>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</si>
  <si>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</si>
  <si>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</si>
  <si>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</si>
  <si>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</si>
  <si>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</si>
  <si>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</si>
  <si>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</si>
  <si>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</si>
  <si>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</si>
  <si>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</si>
  <si>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</si>
  <si>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</si>
  <si>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</si>
  <si>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</si>
  <si>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</si>
  <si>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</si>
  <si>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</si>
  <si>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</si>
  <si>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</si>
  <si>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</si>
  <si>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</si>
  <si>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</si>
  <si>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</si>
  <si>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</si>
  <si>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</si>
  <si>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</si>
  <si>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</si>
  <si>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</si>
  <si>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</si>
  <si>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</si>
  <si>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</si>
  <si>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</si>
  <si>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</si>
  <si>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</si>
  <si>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</si>
  <si>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</si>
  <si>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</si>
  <si>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</si>
  <si>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</si>
  <si>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</si>
  <si>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</si>
  <si>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</si>
  <si>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</si>
  <si>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</si>
  <si>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</si>
  <si>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</si>
  <si>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</si>
  <si>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</si>
  <si>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</si>
  <si>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</si>
  <si>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</si>
  <si>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</si>
  <si>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</si>
  <si>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</si>
  <si>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</si>
  <si>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</si>
  <si>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</si>
  <si>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</si>
  <si>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</si>
  <si>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</si>
  <si>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</si>
  <si>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</si>
  <si>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</si>
  <si>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</si>
  <si>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</si>
  <si>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</si>
  <si>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</si>
  <si>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</si>
  <si>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</si>
  <si>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</si>
  <si>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</si>
  <si>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</si>
  <si>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</si>
  <si>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</si>
  <si>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</si>
  <si>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</si>
  <si>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</si>
  <si>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</si>
  <si>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</si>
  <si>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</si>
  <si>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</si>
  <si>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</si>
  <si>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</si>
  <si>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</si>
  <si>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</si>
  <si>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</si>
  <si>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</si>
  <si>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</si>
  <si>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</si>
  <si>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</si>
  <si>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</si>
  <si>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</si>
  <si>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</si>
  <si>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</si>
  <si>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</si>
  <si>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</si>
  <si>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</si>
  <si>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</si>
  <si>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</si>
  <si>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</si>
  <si>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</si>
  <si>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</si>
  <si>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</si>
  <si>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</si>
  <si>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</si>
  <si>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</si>
  <si>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</si>
  <si>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</si>
  <si>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</si>
  <si>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</si>
  <si>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</si>
  <si>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</si>
  <si>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</si>
  <si>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</si>
  <si>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</si>
  <si>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</si>
  <si>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</si>
  <si>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</si>
  <si>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</si>
  <si>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</si>
  <si>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</si>
  <si>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</si>
  <si>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</si>
  <si>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</si>
  <si>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</si>
  <si>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</si>
  <si>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</si>
  <si>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</si>
  <si>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</si>
  <si>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</si>
  <si>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</si>
  <si>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</si>
  <si>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</si>
  <si>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</si>
  <si>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</si>
  <si>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</si>
  <si>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</si>
  <si>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</si>
  <si>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</si>
  <si>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</si>
  <si>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</si>
  <si>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</si>
  <si>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</si>
  <si>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</si>
  <si>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</si>
  <si>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</si>
  <si>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</si>
  <si>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</si>
  <si>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</si>
  <si>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</si>
  <si>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</si>
  <si>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</si>
  <si>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</si>
  <si>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</si>
  <si>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</si>
  <si>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</si>
  <si>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</si>
  <si>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</si>
  <si>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</si>
  <si>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</si>
  <si>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</si>
  <si>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</si>
  <si>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</si>
  <si>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</si>
  <si>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</si>
  <si>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</si>
  <si>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</si>
  <si>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</si>
  <si>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</si>
  <si>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</si>
  <si>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</si>
  <si>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</si>
  <si>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</si>
  <si>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</si>
  <si>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</si>
  <si>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</si>
  <si>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</si>
  <si>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</si>
  <si>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</si>
  <si>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</si>
  <si>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</si>
  <si>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</si>
  <si>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</si>
  <si>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</si>
  <si>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</si>
  <si>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</si>
  <si>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</si>
  <si>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</si>
  <si>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</si>
  <si>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</si>
  <si>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</si>
  <si>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</si>
  <si>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</si>
  <si>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</si>
  <si>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</si>
  <si>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</si>
  <si>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</si>
  <si>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</si>
  <si>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</si>
  <si>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</si>
  <si>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</si>
  <si>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</si>
  <si>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</si>
  <si>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</si>
  <si>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</si>
  <si>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</si>
  <si>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</si>
  <si>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</si>
  <si>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</si>
  <si>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</si>
  <si>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</si>
  <si>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</si>
  <si>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</si>
  <si>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</si>
  <si>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</si>
  <si>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</si>
  <si>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</si>
  <si>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</si>
  <si>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</si>
  <si>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</si>
  <si>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</si>
  <si>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</si>
  <si>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</si>
  <si>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</si>
  <si>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</si>
  <si>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</si>
  <si>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</si>
  <si>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</si>
  <si>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</si>
  <si>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</si>
  <si>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</si>
  <si>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</si>
  <si>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</si>
  <si>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</si>
  <si>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</si>
  <si>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</si>
  <si>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</si>
  <si>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</si>
  <si>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</si>
  <si>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</si>
  <si>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</si>
  <si>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</si>
  <si>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</si>
  <si>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</si>
  <si>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</si>
  <si>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</si>
  <si>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</si>
  <si>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</si>
  <si>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</si>
  <si>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</si>
  <si>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</si>
  <si>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</si>
  <si>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</si>
  <si>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</si>
  <si>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</si>
  <si>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</si>
  <si>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</si>
  <si>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</si>
  <si>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</si>
  <si>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</si>
  <si>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</si>
  <si>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</si>
  <si>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</si>
  <si>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</si>
  <si>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</si>
  <si>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</si>
  <si>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</si>
  <si>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</si>
  <si>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</si>
  <si>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</si>
  <si>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</si>
  <si>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</si>
  <si>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</si>
  <si>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</si>
  <si>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</si>
  <si>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</si>
  <si>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</si>
  <si>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</si>
  <si>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</si>
  <si>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</si>
  <si>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</si>
  <si>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</si>
  <si>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</si>
  <si>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</si>
  <si>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</si>
  <si>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</si>
  <si>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</si>
  <si>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</si>
  <si>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</si>
  <si>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</si>
  <si>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</si>
  <si>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</si>
  <si>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</si>
  <si>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</si>
  <si>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</si>
  <si>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</si>
  <si>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</si>
  <si>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</si>
  <si>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</si>
  <si>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</si>
  <si>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</si>
  <si>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</si>
  <si>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</si>
  <si>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</si>
  <si>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</si>
  <si>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</si>
  <si>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</si>
  <si>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</si>
  <si>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</si>
  <si>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</si>
  <si>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</si>
  <si>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</si>
  <si>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</si>
  <si>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</si>
  <si>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</si>
  <si>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</si>
  <si>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</si>
  <si>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</si>
  <si>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</si>
  <si>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</si>
  <si>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</si>
  <si>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</si>
  <si>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</si>
  <si>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</si>
  <si>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</si>
  <si>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</si>
  <si>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</si>
  <si>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</si>
  <si>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</si>
  <si>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</si>
  <si>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</si>
  <si>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</si>
  <si>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</si>
  <si>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</si>
  <si>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</si>
  <si>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</si>
  <si>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</si>
  <si>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</si>
  <si>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</si>
  <si>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</si>
  <si>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</si>
  <si>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</si>
  <si>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</si>
  <si>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</si>
  <si>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</si>
  <si>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</si>
  <si>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</si>
  <si>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</si>
  <si>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</si>
  <si>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</si>
  <si>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</si>
  <si>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</si>
  <si>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</si>
  <si>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</si>
  <si>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</si>
  <si>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</si>
  <si>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</si>
  <si>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</si>
  <si>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</si>
  <si>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</si>
  <si>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</si>
  <si>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</si>
  <si>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</si>
  <si>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</si>
  <si>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</si>
  <si>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</si>
  <si>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</si>
  <si>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</si>
  <si>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</si>
  <si>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</si>
  <si>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</si>
  <si>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</si>
  <si>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</si>
  <si>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</si>
  <si>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</si>
  <si>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</si>
  <si>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</si>
  <si>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</si>
  <si>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</si>
  <si>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</si>
  <si>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</si>
  <si>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</si>
  <si>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</si>
  <si>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</si>
  <si>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</si>
  <si>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</si>
  <si>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</si>
  <si>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</si>
  <si>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</si>
  <si>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</si>
  <si>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</si>
  <si>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</si>
  <si>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</si>
  <si>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</si>
  <si>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</si>
  <si>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</si>
  <si>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</si>
  <si>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</si>
  <si>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</si>
  <si>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</si>
  <si>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</si>
  <si>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</si>
  <si>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</si>
  <si>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</si>
  <si>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</si>
  <si>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</si>
  <si>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</si>
  <si>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</si>
  <si>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</si>
  <si>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</si>
  <si>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</si>
  <si>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</si>
  <si>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</si>
  <si>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</si>
  <si>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</si>
  <si>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</si>
  <si>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</si>
  <si>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</si>
  <si>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</si>
  <si>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</si>
  <si>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</si>
  <si>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</si>
  <si>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</si>
  <si>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</si>
  <si>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</si>
  <si>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</si>
  <si>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</si>
  <si>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</si>
  <si>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</si>
  <si>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</si>
  <si>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</si>
  <si>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</si>
  <si>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</si>
  <si>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</si>
  <si>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</si>
  <si>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</si>
  <si>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</si>
  <si>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</si>
  <si>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</si>
  <si>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</si>
  <si>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</si>
  <si>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</si>
  <si>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</si>
  <si>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</si>
  <si>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</si>
  <si>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</si>
  <si>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</si>
  <si>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</si>
  <si>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</si>
  <si>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</si>
  <si>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</si>
  <si>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</si>
  <si>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</si>
  <si>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</si>
  <si>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</si>
  <si>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</si>
  <si>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</si>
  <si>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</si>
  <si>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</si>
  <si>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</si>
  <si>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</si>
  <si>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</si>
  <si>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</si>
  <si>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</si>
  <si>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</si>
  <si>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</si>
  <si>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</si>
  <si>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</si>
  <si>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</si>
  <si>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</si>
  <si>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</si>
  <si>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</si>
  <si>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</si>
  <si>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</si>
  <si>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</si>
  <si>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</si>
  <si>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</si>
  <si>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</si>
  <si>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</si>
  <si>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</si>
  <si>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</si>
  <si>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</si>
  <si>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</si>
  <si>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</si>
  <si>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</si>
  <si>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</si>
  <si>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</si>
  <si>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</si>
  <si>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</si>
  <si>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</si>
  <si>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</si>
  <si>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</si>
  <si>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</si>
  <si>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</si>
  <si>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</si>
  <si>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</si>
  <si>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</si>
  <si>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</si>
  <si>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</si>
  <si>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</si>
  <si>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</si>
  <si>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</si>
  <si>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</si>
  <si>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</si>
  <si>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</si>
  <si>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</si>
  <si>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</si>
  <si>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</si>
  <si>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</si>
  <si>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</si>
  <si>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</si>
  <si>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</si>
  <si>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</si>
  <si>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</si>
  <si>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</si>
  <si>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</si>
  <si>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</si>
  <si>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</si>
  <si>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</si>
  <si>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</si>
  <si>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</si>
  <si>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</si>
  <si>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</si>
  <si>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</si>
  <si>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</si>
  <si>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</si>
  <si>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</si>
  <si>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</si>
  <si>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</si>
  <si>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</si>
  <si>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</si>
  <si>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</si>
  <si>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</si>
  <si>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</si>
  <si>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</si>
  <si>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</si>
  <si>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</si>
  <si>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</si>
  <si>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</si>
  <si>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</si>
  <si>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</si>
  <si>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</si>
  <si>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</si>
  <si>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</si>
  <si>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</si>
  <si>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</si>
  <si>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</si>
  <si>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</si>
  <si>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</si>
  <si>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</si>
  <si>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</si>
  <si>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</si>
  <si>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</si>
  <si>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</si>
  <si>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</si>
  <si>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</si>
  <si>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</si>
  <si>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</si>
  <si>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</si>
  <si>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</si>
  <si>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</si>
  <si>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</si>
  <si>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</si>
  <si>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</si>
  <si>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</si>
  <si>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</si>
  <si>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</si>
  <si>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</si>
  <si>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</si>
  <si>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</si>
  <si>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</si>
  <si>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</si>
  <si>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</si>
  <si>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</si>
  <si>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</si>
  <si>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</si>
  <si>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</si>
  <si>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</si>
  <si>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</si>
  <si>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</si>
  <si>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</si>
  <si>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</si>
  <si>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</si>
  <si>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</si>
  <si>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</si>
  <si>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</si>
  <si>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</si>
  <si>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</si>
  <si>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</si>
  <si>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</si>
  <si>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</si>
  <si>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</si>
  <si>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</si>
  <si>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</si>
  <si>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</si>
  <si>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</si>
  <si>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</si>
  <si>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</si>
  <si>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</si>
  <si>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</si>
  <si>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</si>
  <si>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</si>
  <si>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</si>
  <si>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</si>
  <si>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</si>
  <si>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</si>
  <si>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</si>
  <si>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</si>
  <si>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</si>
  <si>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</si>
  <si>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</si>
  <si>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</si>
  <si>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</si>
  <si>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</si>
  <si>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</si>
  <si>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</si>
  <si>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</si>
  <si>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</si>
  <si>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</si>
  <si>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</si>
  <si>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</si>
  <si>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</si>
  <si>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</si>
  <si>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</si>
  <si>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</si>
  <si>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</si>
  <si>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</si>
  <si>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</si>
  <si>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</si>
  <si>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</si>
  <si>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</si>
  <si>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</si>
  <si>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</si>
  <si>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</si>
  <si>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</si>
  <si>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</si>
  <si>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</si>
  <si>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</si>
  <si>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</si>
  <si>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</si>
  <si>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</si>
  <si>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</si>
  <si>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</si>
  <si>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</si>
  <si>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</si>
  <si>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</si>
  <si>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</si>
  <si>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</si>
  <si>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</si>
  <si>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</si>
  <si>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</si>
  <si>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</si>
  <si>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</si>
  <si>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</si>
  <si>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</si>
  <si>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</si>
  <si>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</si>
  <si>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</si>
  <si>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</si>
  <si>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</si>
  <si>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</si>
  <si>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</si>
  <si>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</si>
  <si>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</si>
  <si>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</si>
  <si>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</si>
  <si>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</si>
  <si>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</si>
  <si>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</si>
  <si>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</si>
  <si>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</si>
  <si>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</si>
  <si>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</si>
  <si>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</si>
  <si>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</si>
  <si>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</si>
  <si>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</si>
  <si>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</si>
  <si>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</si>
  <si>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</si>
  <si>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</si>
  <si>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</si>
  <si>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</si>
  <si>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</si>
  <si>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</si>
  <si>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</si>
  <si>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</si>
  <si>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</si>
  <si>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</si>
  <si>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</si>
  <si>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</si>
  <si>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</si>
  <si>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</si>
  <si>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</si>
  <si>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</si>
  <si>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</si>
  <si>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</si>
  <si>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</si>
  <si>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</si>
  <si>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</si>
  <si>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</si>
  <si>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</si>
  <si>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</si>
  <si>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</si>
  <si>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</si>
  <si>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</si>
  <si>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</si>
  <si>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</si>
  <si>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</si>
  <si>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</si>
  <si>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</si>
  <si>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</si>
  <si>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</si>
  <si>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</si>
  <si>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</si>
  <si>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</si>
  <si>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</si>
  <si>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</si>
  <si>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</si>
  <si>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</si>
  <si>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</si>
  <si>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</si>
  <si>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</si>
  <si>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</si>
  <si>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</si>
  <si>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</si>
  <si>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</si>
  <si>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</si>
  <si>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</si>
  <si>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</si>
  <si>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</si>
  <si>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</si>
  <si>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</si>
  <si>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</si>
  <si>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</si>
  <si>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</si>
  <si>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</si>
  <si>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</si>
  <si>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</si>
  <si>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</si>
  <si>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</si>
  <si>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</si>
  <si>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</si>
  <si>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</si>
  <si>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</si>
  <si>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</si>
  <si>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</si>
  <si>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</si>
  <si>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</si>
  <si>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</si>
  <si>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</si>
  <si>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</si>
  <si>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</si>
  <si>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</si>
  <si>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</si>
  <si>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</si>
  <si>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</si>
  <si>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</si>
  <si>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</si>
  <si>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</si>
  <si>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</si>
  <si>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</si>
  <si>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</si>
  <si>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</si>
  <si>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</si>
  <si>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</si>
  <si>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</si>
  <si>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</si>
  <si>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</si>
  <si>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</si>
  <si>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</si>
  <si>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</si>
  <si>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</si>
  <si>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</si>
  <si>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</si>
  <si>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</si>
  <si>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</si>
  <si>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</si>
  <si>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</si>
  <si>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</si>
  <si>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</si>
  <si>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</si>
  <si>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</si>
  <si>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</si>
  <si>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</si>
  <si>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</si>
  <si>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</si>
  <si>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</si>
  <si>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</si>
  <si>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</si>
  <si>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</si>
  <si>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</si>
  <si>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</si>
  <si>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</si>
  <si>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</si>
  <si>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</si>
  <si>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</si>
  <si>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</si>
  <si>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</si>
  <si>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</si>
  <si>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</si>
  <si>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</si>
  <si>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</si>
  <si>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</si>
  <si>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</si>
  <si>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</si>
  <si>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</si>
  <si>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</si>
  <si>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</si>
  <si>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</si>
  <si>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</si>
  <si>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</si>
  <si>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</si>
  <si>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</si>
  <si>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</si>
  <si>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</si>
  <si>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</si>
  <si>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</si>
  <si>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</si>
  <si>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</si>
  <si>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</si>
  <si>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</si>
  <si>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</si>
  <si>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</si>
  <si>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</si>
  <si>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</si>
  <si>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</si>
  <si>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</si>
  <si>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</si>
  <si>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</si>
  <si>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</si>
  <si>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</si>
  <si>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</si>
  <si>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</si>
  <si>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</si>
  <si>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</si>
  <si>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</si>
  <si>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</si>
  <si>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</si>
  <si>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</si>
  <si>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</si>
  <si>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</si>
  <si>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</si>
  <si>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</si>
  <si>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</si>
  <si>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</si>
  <si>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</si>
  <si>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</si>
  <si>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</si>
  <si>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</si>
  <si>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</si>
  <si>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</si>
  <si>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</si>
  <si>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</si>
  <si>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</si>
  <si>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</si>
  <si>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</si>
  <si>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</si>
  <si>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</si>
  <si>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</si>
  <si>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</si>
  <si>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</si>
  <si>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</si>
  <si>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</si>
  <si>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</si>
  <si>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</si>
  <si>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</si>
  <si>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</si>
  <si>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</si>
  <si>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</si>
  <si>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</si>
  <si>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</si>
  <si>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</si>
  <si>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</si>
  <si>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</si>
  <si>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</si>
  <si>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</si>
  <si>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</si>
  <si>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</si>
  <si>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</si>
  <si>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</si>
  <si>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</si>
  <si>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</si>
  <si>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</si>
  <si>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</si>
  <si>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</si>
  <si>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</si>
  <si>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</si>
  <si>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</si>
  <si>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</si>
  <si>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</si>
  <si>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</si>
  <si>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</si>
  <si>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</si>
  <si>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</si>
  <si>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</si>
  <si>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</si>
  <si>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</si>
  <si>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</si>
  <si>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</si>
  <si>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</si>
  <si>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</si>
  <si>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</si>
  <si>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</si>
  <si>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</si>
  <si>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</si>
  <si>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</si>
  <si>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</si>
  <si>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</si>
  <si>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</si>
  <si>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</si>
  <si>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</si>
  <si>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</si>
  <si>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</si>
  <si>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</si>
  <si>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</si>
  <si>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</si>
  <si>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</si>
  <si>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</si>
  <si>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</si>
  <si>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</si>
  <si>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</si>
  <si>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</si>
  <si>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</si>
  <si>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</si>
  <si>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</si>
  <si>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</si>
  <si>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</si>
  <si>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</si>
  <si>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</si>
  <si>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</si>
  <si>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</si>
  <si>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</si>
  <si>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</si>
  <si>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</si>
  <si>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</si>
  <si>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</si>
  <si>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</si>
  <si>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</si>
  <si>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</si>
  <si>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</si>
  <si>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</si>
  <si>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</si>
  <si>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</si>
  <si>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</si>
  <si>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</si>
  <si>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</si>
  <si>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</si>
  <si>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</si>
  <si>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</si>
  <si>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</si>
  <si>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</si>
  <si>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</si>
  <si>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</si>
  <si>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</si>
  <si>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</si>
  <si>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</si>
  <si>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</si>
  <si>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</si>
  <si>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</si>
  <si>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</si>
  <si>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</si>
  <si>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</si>
  <si>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</si>
  <si>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</si>
  <si>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</si>
  <si>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</si>
  <si>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</si>
  <si>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</si>
  <si>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</si>
  <si>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</si>
  <si>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</si>
  <si>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</si>
  <si>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</si>
  <si>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</si>
  <si>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</si>
  <si>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</si>
  <si>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</si>
  <si>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</si>
  <si>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</si>
  <si>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</si>
  <si>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</si>
  <si>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</si>
  <si>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</si>
  <si>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</si>
  <si>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</si>
  <si>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</si>
  <si>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</si>
  <si>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</si>
  <si>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</si>
  <si>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</si>
  <si>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</si>
  <si>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</si>
  <si>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</si>
  <si>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</si>
  <si>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</si>
  <si>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</si>
  <si>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</si>
  <si>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</si>
  <si>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</si>
  <si>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</si>
  <si>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</si>
  <si>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</si>
  <si>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</si>
  <si>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</si>
  <si>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</si>
  <si>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</si>
  <si>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</si>
  <si>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</si>
  <si>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</si>
  <si>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</si>
  <si>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</si>
  <si>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</si>
  <si>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</si>
  <si>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</si>
  <si>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</si>
  <si>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</si>
  <si>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</si>
  <si>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</si>
  <si>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</si>
  <si>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</si>
  <si>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</si>
  <si>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</si>
  <si>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</si>
  <si>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</si>
  <si>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</si>
  <si>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</si>
  <si>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</si>
  <si>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</si>
  <si>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</si>
  <si>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</si>
  <si>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</si>
  <si>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</si>
  <si>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</si>
  <si>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</si>
  <si>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</si>
  <si>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</si>
  <si>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</si>
  <si>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</si>
  <si>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</si>
  <si>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</si>
  <si>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</si>
  <si>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</si>
  <si>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</si>
  <si>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</si>
  <si>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</si>
  <si>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</si>
  <si>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</si>
  <si>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</si>
  <si>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</si>
  <si>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</si>
  <si>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</si>
  <si>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</si>
  <si>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</si>
  <si>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</si>
  <si>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</si>
  <si>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</si>
  <si>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</si>
  <si>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</si>
  <si>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</si>
  <si>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</si>
  <si>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</si>
  <si>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</si>
  <si>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</si>
  <si>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</si>
  <si>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</si>
  <si>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</si>
  <si>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</si>
  <si>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</si>
  <si>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</si>
  <si>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</si>
  <si>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</si>
  <si>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</si>
  <si>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</si>
  <si>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</si>
  <si>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</si>
  <si>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</si>
  <si>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</si>
  <si>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</si>
  <si>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</si>
  <si>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</si>
  <si>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</si>
  <si>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</si>
  <si>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</si>
  <si>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</si>
  <si>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</si>
  <si>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</si>
  <si>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</si>
  <si>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</si>
  <si>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</si>
  <si>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</si>
  <si>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</si>
  <si>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</si>
  <si>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</si>
  <si>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</si>
  <si>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</si>
  <si>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</si>
  <si>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</si>
  <si>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</si>
  <si>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</si>
  <si>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</si>
  <si>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</si>
  <si>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</si>
  <si>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</si>
  <si>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</si>
  <si>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</si>
  <si>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</si>
  <si>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</si>
  <si>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</si>
  <si>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</si>
  <si>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</si>
  <si>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</si>
  <si>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</si>
  <si>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</si>
  <si>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</si>
  <si>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</si>
  <si>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</si>
  <si>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</si>
  <si>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</si>
  <si>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</si>
  <si>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</si>
  <si>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</si>
  <si>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</si>
  <si>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</si>
  <si>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</si>
  <si>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</si>
  <si>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</si>
  <si>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</si>
  <si>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</si>
  <si>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</si>
  <si>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</si>
  <si>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</si>
  <si>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</si>
  <si>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</si>
  <si>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</si>
  <si>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</si>
  <si>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</si>
  <si>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</si>
  <si>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</si>
  <si>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</si>
  <si>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</si>
  <si>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</si>
  <si>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</si>
  <si>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</si>
  <si>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</si>
  <si>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</si>
  <si>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</si>
  <si>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</si>
  <si>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</si>
  <si>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</si>
  <si>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</si>
  <si>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</si>
  <si>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</si>
  <si>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</si>
  <si>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</si>
  <si>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</si>
  <si>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</si>
  <si>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</si>
  <si>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</si>
  <si>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</si>
  <si>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</si>
  <si>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</si>
  <si>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</si>
  <si>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</si>
  <si>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</si>
  <si>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</si>
  <si>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</si>
  <si>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</si>
  <si>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</si>
  <si>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</si>
  <si>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</si>
  <si>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</si>
  <si>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</si>
  <si>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</si>
  <si>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</si>
  <si>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</si>
  <si>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</si>
  <si>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</si>
  <si>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</si>
  <si>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</si>
  <si>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</si>
  <si>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</si>
  <si>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</si>
  <si>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</si>
  <si>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</si>
  <si>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</si>
  <si>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</si>
  <si>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</si>
  <si>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</si>
  <si>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</si>
  <si>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</si>
  <si>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</si>
  <si>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</si>
  <si>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</si>
  <si>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</si>
  <si>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</si>
  <si>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</si>
  <si>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</si>
  <si>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</si>
  <si>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</si>
  <si>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</si>
  <si>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</si>
  <si>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</si>
  <si>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</si>
  <si>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</si>
  <si>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</si>
  <si>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</si>
  <si>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</si>
  <si>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</si>
  <si>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</si>
  <si>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</si>
  <si>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</si>
  <si>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</si>
  <si>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</si>
  <si>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</si>
  <si>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</si>
  <si>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</si>
  <si>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</si>
  <si>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</si>
  <si>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</si>
  <si>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</si>
  <si>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</si>
  <si>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</si>
  <si>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</si>
  <si>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</si>
  <si>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</si>
  <si>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</si>
  <si>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</si>
  <si>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</si>
  <si>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</si>
  <si>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</si>
  <si>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</si>
  <si>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</si>
  <si>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</si>
  <si>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</si>
  <si>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</si>
  <si>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</si>
  <si>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</si>
  <si>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</si>
  <si>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</si>
  <si>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</si>
  <si>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</si>
  <si>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</si>
  <si>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</si>
  <si>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</si>
  <si>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</si>
  <si>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</si>
  <si>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</si>
  <si>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</si>
  <si>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</si>
  <si>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</si>
  <si>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</si>
  <si>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</si>
  <si>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</si>
  <si>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</si>
  <si>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</si>
  <si>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</si>
  <si>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</si>
  <si>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</si>
  <si>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</si>
  <si>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</si>
  <si>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</si>
  <si>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</si>
  <si>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</si>
  <si>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</si>
  <si>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</si>
  <si>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</si>
  <si>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</si>
  <si>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</si>
  <si>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</si>
  <si>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</si>
  <si>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</si>
  <si>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</si>
  <si>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</si>
  <si>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</si>
  <si>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</si>
  <si>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</si>
  <si>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</si>
  <si>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</si>
  <si>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</si>
  <si>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</si>
  <si>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</si>
  <si>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</si>
  <si>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</si>
  <si>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</si>
  <si>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</si>
  <si>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</si>
  <si>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</si>
  <si>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</si>
  <si>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</si>
  <si>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</si>
  <si>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</si>
  <si>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</si>
  <si>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</si>
  <si>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</si>
  <si>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</si>
  <si>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</si>
  <si>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</si>
  <si>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</si>
  <si>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</si>
  <si>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</si>
  <si>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</si>
  <si>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</si>
  <si>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</si>
  <si>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</si>
  <si>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</si>
  <si>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</si>
  <si>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</si>
  <si>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</si>
  <si>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</si>
  <si>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</si>
  <si>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</si>
  <si>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</si>
  <si>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</si>
  <si>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</si>
  <si>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</si>
  <si>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</si>
  <si>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</si>
  <si>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</si>
  <si>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</si>
  <si>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</si>
  <si>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</si>
  <si>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</si>
  <si>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</si>
  <si>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</si>
  <si>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</si>
  <si>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</si>
  <si>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</si>
  <si>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</si>
  <si>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</si>
  <si>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</si>
  <si>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</si>
  <si>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</si>
  <si>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</si>
  <si>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</si>
  <si>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</si>
  <si>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</si>
  <si>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</si>
  <si>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</si>
  <si>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</si>
  <si>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</si>
  <si>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</si>
  <si>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</si>
  <si>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</si>
  <si>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</si>
  <si>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</si>
  <si>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</si>
  <si>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</si>
  <si>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</si>
  <si>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</si>
  <si>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</si>
  <si>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</si>
  <si>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</si>
  <si>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</si>
  <si>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</si>
  <si>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</si>
  <si>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</si>
  <si>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</si>
  <si>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</si>
  <si>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</si>
  <si>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</si>
  <si>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</si>
  <si>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</si>
  <si>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</si>
  <si>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</si>
  <si>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</si>
  <si>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</si>
  <si>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</si>
  <si>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</si>
  <si>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</si>
  <si>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</si>
  <si>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</si>
  <si>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</si>
  <si>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</si>
  <si>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</si>
  <si>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</si>
  <si>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</si>
  <si>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</si>
  <si>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</si>
  <si>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</si>
  <si>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</si>
  <si>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</si>
  <si>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</si>
  <si>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</si>
  <si>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</si>
  <si>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</si>
  <si>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</si>
  <si>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</si>
  <si>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</si>
  <si>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</si>
  <si>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</si>
  <si>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</si>
  <si>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</si>
  <si>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</si>
  <si>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</si>
  <si>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</si>
  <si>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</si>
  <si>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</si>
  <si>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</si>
  <si>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</si>
  <si>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</si>
  <si>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</si>
  <si>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</si>
  <si>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</si>
  <si>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</si>
  <si>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</si>
  <si>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</si>
  <si>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</si>
  <si>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</si>
  <si>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</si>
  <si>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</si>
  <si>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</si>
  <si>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</si>
  <si>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</si>
  <si>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</si>
  <si>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</si>
  <si>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</si>
  <si>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</si>
  <si>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</si>
  <si>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</si>
  <si>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</si>
  <si>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</si>
  <si>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</si>
  <si>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</si>
  <si>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</si>
  <si>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</si>
  <si>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</si>
  <si>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</si>
  <si>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</si>
  <si>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</si>
  <si>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</si>
  <si>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</si>
  <si>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</si>
  <si>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</si>
  <si>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</si>
  <si>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</si>
  <si>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</si>
  <si>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</si>
  <si>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</si>
  <si>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</si>
  <si>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</si>
  <si>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</si>
  <si>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</si>
  <si>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</si>
  <si>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</si>
  <si>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</si>
  <si>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</si>
  <si>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</si>
  <si>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</si>
  <si>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</si>
  <si>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</si>
  <si>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</si>
  <si>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</si>
  <si>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</si>
  <si>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</si>
  <si>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</si>
  <si>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</si>
  <si>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</si>
  <si>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</si>
  <si>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</si>
  <si>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</si>
  <si>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</si>
  <si>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</si>
  <si>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</si>
  <si>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</si>
  <si>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</si>
  <si>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</si>
  <si>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</si>
  <si>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</si>
  <si>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</si>
  <si>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</si>
  <si>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</si>
  <si>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</si>
  <si>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</si>
  <si>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</si>
  <si>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</si>
  <si>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</si>
  <si>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</si>
  <si>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</si>
  <si>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</si>
  <si>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</si>
  <si>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</si>
  <si>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</si>
  <si>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</si>
  <si>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</si>
  <si>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</si>
  <si>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</si>
  <si>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</si>
  <si>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</si>
  <si>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</si>
  <si>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</si>
  <si>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</si>
  <si>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</si>
  <si>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</si>
  <si>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</si>
  <si>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</si>
  <si>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</si>
  <si>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</si>
  <si>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</si>
  <si>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</si>
  <si>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</si>
  <si>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</si>
  <si>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</si>
  <si>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</si>
  <si>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</si>
  <si>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</si>
  <si>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</si>
  <si>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</si>
  <si>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</si>
  <si>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</si>
  <si>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</si>
  <si>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</si>
  <si>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</si>
  <si>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</si>
  <si>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</si>
  <si>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</si>
  <si>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</si>
  <si>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</si>
  <si>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</si>
  <si>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</si>
  <si>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</si>
  <si>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</si>
  <si>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</si>
  <si>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</si>
  <si>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</si>
  <si>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</si>
  <si>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</si>
  <si>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</si>
  <si>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</si>
  <si>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</si>
  <si>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</si>
  <si>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</si>
  <si>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</si>
  <si>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</si>
  <si>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</si>
  <si>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</si>
  <si>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</si>
  <si>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</si>
  <si>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</si>
  <si>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</si>
  <si>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</si>
  <si>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</si>
  <si>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</si>
  <si>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</si>
  <si>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</si>
  <si>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</si>
  <si>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</si>
  <si>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</si>
  <si>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</si>
  <si>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</si>
  <si>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</si>
  <si>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</si>
  <si>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</si>
  <si>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</si>
  <si>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</si>
  <si>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</si>
  <si>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</si>
  <si>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</si>
  <si>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</si>
  <si>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</si>
  <si>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</si>
  <si>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</si>
  <si>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</si>
  <si>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</si>
  <si>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</si>
  <si>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</si>
  <si>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</si>
  <si>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</si>
  <si>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</si>
  <si>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</si>
  <si>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</si>
  <si>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</si>
  <si>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</si>
  <si>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</si>
  <si>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</si>
  <si>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</si>
  <si>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</si>
  <si>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</si>
  <si>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</si>
  <si>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</si>
  <si>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</si>
  <si>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</si>
  <si>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</si>
  <si>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</si>
  <si>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</si>
  <si>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</si>
  <si>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</si>
  <si>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</si>
  <si>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</si>
  <si>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</si>
  <si>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</si>
  <si>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</si>
  <si>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</si>
  <si>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</si>
  <si>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</si>
  <si>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</si>
  <si>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</si>
  <si>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</si>
  <si>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</si>
  <si>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</si>
  <si>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</si>
  <si>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</si>
  <si>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</si>
  <si>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</si>
  <si>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</si>
  <si>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</si>
  <si>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</si>
  <si>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</si>
  <si>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</si>
  <si>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</si>
  <si>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</si>
  <si>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</si>
  <si>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</si>
  <si>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</si>
  <si>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</si>
  <si>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</si>
  <si>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</si>
  <si>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</si>
  <si>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</si>
  <si>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</si>
  <si>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</si>
  <si>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</si>
  <si>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</si>
  <si>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</si>
  <si>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</si>
  <si>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</si>
  <si>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</si>
  <si>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</si>
  <si>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</si>
  <si>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</si>
  <si>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</si>
  <si>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</si>
  <si>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</si>
  <si>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</si>
  <si>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</si>
  <si>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</si>
  <si>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</si>
  <si>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</si>
  <si>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</si>
  <si>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</si>
  <si>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</si>
  <si>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</si>
  <si>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</si>
  <si>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</si>
  <si>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</si>
  <si>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</si>
  <si>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</si>
  <si>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</si>
  <si>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</si>
  <si>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</si>
  <si>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</si>
  <si>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</si>
  <si>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</si>
  <si>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</si>
  <si>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</si>
  <si>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</si>
  <si>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</si>
  <si>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</si>
  <si>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</si>
  <si>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</si>
  <si>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</si>
  <si>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</si>
  <si>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</si>
  <si>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</si>
  <si>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</si>
  <si>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</si>
  <si>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</si>
  <si>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</si>
  <si>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</si>
  <si>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</si>
  <si>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</si>
  <si>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</si>
  <si>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</si>
  <si>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</si>
  <si>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</si>
  <si>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</si>
  <si>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</si>
  <si>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</si>
  <si>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</si>
  <si>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</si>
  <si>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</si>
  <si>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</si>
  <si>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</si>
  <si>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</si>
  <si>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</si>
  <si>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</si>
  <si>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</si>
  <si>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</si>
  <si>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</si>
  <si>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</si>
  <si>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</si>
  <si>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</si>
  <si>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</si>
  <si>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</si>
  <si>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</si>
  <si>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</si>
  <si>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</si>
  <si>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</si>
  <si>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</si>
  <si>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</si>
  <si>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</si>
  <si>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</si>
  <si>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</si>
  <si>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</si>
  <si>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</si>
  <si>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</si>
  <si>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</si>
  <si>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</si>
  <si>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</si>
  <si>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</si>
  <si>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</si>
  <si>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</si>
  <si>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</si>
  <si>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</si>
  <si>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</si>
  <si>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</si>
  <si>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</si>
  <si>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</si>
  <si>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</si>
  <si>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</si>
  <si>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</si>
  <si>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</si>
  <si>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</si>
  <si>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</si>
  <si>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</si>
  <si>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</si>
  <si>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</si>
  <si>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</si>
  <si>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</si>
  <si>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</si>
  <si>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</si>
  <si>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</si>
  <si>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</si>
  <si>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</si>
  <si>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</si>
  <si>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</si>
  <si>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</si>
  <si>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</si>
  <si>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</si>
  <si>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</si>
  <si>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</si>
  <si>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</si>
  <si>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</si>
  <si>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</si>
  <si>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</si>
  <si>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</si>
  <si>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</si>
  <si>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</si>
  <si>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</si>
  <si>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</si>
  <si>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</si>
  <si>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</si>
  <si>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</si>
  <si>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</si>
  <si>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</si>
  <si>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</si>
  <si>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</si>
  <si>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</si>
  <si>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</si>
  <si>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</si>
  <si>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</si>
  <si>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</si>
  <si>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</si>
  <si>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</si>
  <si>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</si>
  <si>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</si>
  <si>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</si>
  <si>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</si>
  <si>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</si>
  <si>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</si>
  <si>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</si>
  <si>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</si>
  <si>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</si>
  <si>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</si>
  <si>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</si>
  <si>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</si>
  <si>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</si>
  <si>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</si>
  <si>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</si>
  <si>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</si>
  <si>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</si>
  <si>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</si>
  <si>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</si>
  <si>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</si>
  <si>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</si>
  <si>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</si>
  <si>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</si>
  <si>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</si>
  <si>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</si>
  <si>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</si>
  <si>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</si>
  <si>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</si>
  <si>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</si>
  <si>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</si>
  <si>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</si>
  <si>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</si>
  <si>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</si>
  <si>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</si>
  <si>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</si>
  <si>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</si>
  <si>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</si>
  <si>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</si>
  <si>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</si>
  <si>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</si>
  <si>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</si>
  <si>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</si>
  <si>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</si>
  <si>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</si>
  <si>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</si>
  <si>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</si>
  <si>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</si>
  <si>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</si>
  <si>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</si>
  <si>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</si>
  <si>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</si>
  <si>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</si>
  <si>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</si>
  <si>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</si>
  <si>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</si>
  <si>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</si>
  <si>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</si>
  <si>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</si>
  <si>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</si>
  <si>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</si>
  <si>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</si>
  <si>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</si>
  <si>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</si>
  <si>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</si>
  <si>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</si>
  <si>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</si>
  <si>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</si>
  <si>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</si>
  <si>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</si>
  <si>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</si>
  <si>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</si>
  <si>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</si>
  <si>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</si>
  <si>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</si>
  <si>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</si>
  <si>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</si>
  <si>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</si>
  <si>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</si>
  <si>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</si>
  <si>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</si>
  <si>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</si>
  <si>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</si>
  <si>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</si>
  <si>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</si>
  <si>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</si>
  <si>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</si>
  <si>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</si>
  <si>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</si>
  <si>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</si>
  <si>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</si>
  <si>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</si>
  <si>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</si>
  <si>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</si>
  <si>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</si>
  <si>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</si>
  <si>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</si>
  <si>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</si>
  <si>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</si>
  <si>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</si>
  <si>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</si>
  <si>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</si>
  <si>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</si>
  <si>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</si>
  <si>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</si>
  <si>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</si>
  <si>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</si>
  <si>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</si>
  <si>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</si>
  <si>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</si>
  <si>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</si>
  <si>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</si>
  <si>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</si>
  <si>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</si>
  <si>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</si>
  <si>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</si>
  <si>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</si>
  <si>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</si>
  <si>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</si>
  <si>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</si>
  <si>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</si>
  <si>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</si>
  <si>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</si>
  <si>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</si>
  <si>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</si>
  <si>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</si>
  <si>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</si>
  <si>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</si>
  <si>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</si>
  <si>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</si>
  <si>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</si>
  <si>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</si>
  <si>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</si>
  <si>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</si>
  <si>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</si>
  <si>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</si>
  <si>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</si>
  <si>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</si>
  <si>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</si>
  <si>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</si>
  <si>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</si>
  <si>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</si>
  <si>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</si>
  <si>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</si>
  <si>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</si>
  <si>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</si>
  <si>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</si>
  <si>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</si>
  <si>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</si>
  <si>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</si>
  <si>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</si>
  <si>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</si>
  <si>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</si>
  <si>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</si>
  <si>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</si>
  <si>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</si>
  <si>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</si>
  <si>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</si>
  <si>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</si>
  <si>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</si>
  <si>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</si>
  <si>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</si>
  <si>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</si>
  <si>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</si>
  <si>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</si>
  <si>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</si>
  <si>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</si>
  <si>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</si>
  <si>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</si>
  <si>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</si>
  <si>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</si>
  <si>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</si>
  <si>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</si>
  <si>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</si>
  <si>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</si>
  <si>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</si>
  <si>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</si>
  <si>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</si>
  <si>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</si>
  <si>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</si>
  <si>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</si>
  <si>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</si>
  <si>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</si>
  <si>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</si>
  <si>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</si>
  <si>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</si>
  <si>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</si>
  <si>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</si>
  <si>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</si>
  <si>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</si>
  <si>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</si>
  <si>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</si>
  <si>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</si>
  <si>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</si>
  <si>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</si>
  <si>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</si>
  <si>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</si>
  <si>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</si>
  <si>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</si>
  <si>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</si>
  <si>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</si>
  <si>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</si>
  <si>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</si>
  <si>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</si>
  <si>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</si>
  <si>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</si>
  <si>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</si>
  <si>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</si>
  <si>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</si>
  <si>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</si>
  <si>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</si>
  <si>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</si>
  <si>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</si>
  <si>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</si>
  <si>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</si>
  <si>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</si>
  <si>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</si>
  <si>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</si>
  <si>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</si>
  <si>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</si>
  <si>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</si>
  <si>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</si>
  <si>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</si>
  <si>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</si>
  <si>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</si>
  <si>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</si>
  <si>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</si>
  <si>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</si>
  <si>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</si>
  <si>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</si>
  <si>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</si>
  <si>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</si>
  <si>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</si>
  <si>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</si>
  <si>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</si>
  <si>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</si>
  <si>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</si>
  <si>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</si>
  <si>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</si>
  <si>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</si>
  <si>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</si>
  <si>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</si>
  <si>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</si>
  <si>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</si>
  <si>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</si>
  <si>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</si>
  <si>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</si>
  <si>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</si>
  <si>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</si>
  <si>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</si>
  <si>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</si>
  <si>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</si>
  <si>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</si>
  <si>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</si>
  <si>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</si>
  <si>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</si>
  <si>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</si>
  <si>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</si>
  <si>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</si>
  <si>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</si>
  <si>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</si>
  <si>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</si>
  <si>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</si>
  <si>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</si>
  <si>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</si>
  <si>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</si>
  <si>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</si>
  <si>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</si>
  <si>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</si>
  <si>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</si>
  <si>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</si>
  <si>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</si>
  <si>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</si>
  <si>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</si>
  <si>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</si>
  <si>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</si>
  <si>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</si>
  <si>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</si>
  <si>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</si>
  <si>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</si>
  <si>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</si>
  <si>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</si>
  <si>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</si>
  <si>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</si>
  <si>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</si>
  <si>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</si>
  <si>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</si>
  <si>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</si>
  <si>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</si>
  <si>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</si>
  <si>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</si>
  <si>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</si>
  <si>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</si>
  <si>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</si>
  <si>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</si>
  <si>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</si>
  <si>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</si>
  <si>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</si>
  <si>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</si>
  <si>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</si>
  <si>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</si>
  <si>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</si>
  <si>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</si>
  <si>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</si>
  <si>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</si>
  <si>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</si>
  <si>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</si>
  <si>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</si>
  <si>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</si>
  <si>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</si>
  <si>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</si>
  <si>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</si>
  <si>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</si>
  <si>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</si>
  <si>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</si>
  <si>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</si>
  <si>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</si>
  <si>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</si>
  <si>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</si>
  <si>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</si>
  <si>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</si>
  <si>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</si>
  <si>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</si>
  <si>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</si>
  <si>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</si>
  <si>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</si>
  <si>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</si>
  <si>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</si>
  <si>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</si>
  <si>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</si>
  <si>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</si>
  <si>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</si>
  <si>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</si>
  <si>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</si>
  <si>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</si>
  <si>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</si>
  <si>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</si>
  <si>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</si>
  <si>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</si>
  <si>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</si>
  <si>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</si>
  <si>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</si>
  <si>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</si>
  <si>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</si>
  <si>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</si>
  <si>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</si>
  <si>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</si>
  <si>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</si>
  <si>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</si>
  <si>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</si>
  <si>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</si>
  <si>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</si>
  <si>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</si>
  <si>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</si>
  <si>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</si>
  <si>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</si>
  <si>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</si>
  <si>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</si>
  <si>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</si>
  <si>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</si>
  <si>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</si>
  <si>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</si>
  <si>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</si>
  <si>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</si>
  <si>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</si>
  <si>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</si>
  <si>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</si>
  <si>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</si>
  <si>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</si>
  <si>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</si>
  <si>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</si>
  <si>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</si>
  <si>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</si>
  <si>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</si>
  <si>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</si>
  <si>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</si>
  <si>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</si>
  <si>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</si>
  <si>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</si>
  <si>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</si>
  <si>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</si>
  <si>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</si>
  <si>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</si>
  <si>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</si>
  <si>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</si>
  <si>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</si>
  <si>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</si>
  <si>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</si>
  <si>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</si>
  <si>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</si>
  <si>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</si>
  <si>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</si>
  <si>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</si>
  <si>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</si>
  <si>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</si>
  <si>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</si>
  <si>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</si>
  <si>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</si>
  <si>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</si>
  <si>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</si>
  <si>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</si>
  <si>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</si>
  <si>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</si>
  <si>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</si>
  <si>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</si>
  <si>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</si>
  <si>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</si>
  <si>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</si>
  <si>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</si>
  <si>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</si>
  <si>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</si>
  <si>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</si>
  <si>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</si>
  <si>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</si>
  <si>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</si>
  <si>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</si>
  <si>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</si>
  <si>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</si>
  <si>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</si>
  <si>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</si>
  <si>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</si>
  <si>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</si>
  <si>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</si>
  <si>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</si>
  <si>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</si>
  <si>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</si>
  <si>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</si>
  <si>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</si>
  <si>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</si>
  <si>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</si>
  <si>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</si>
  <si>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</si>
  <si>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</si>
  <si>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</si>
  <si>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</si>
  <si>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</si>
  <si>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</si>
  <si>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</si>
  <si>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</si>
  <si>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</si>
  <si>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</si>
  <si>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</si>
  <si>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</si>
  <si>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</si>
  <si>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</si>
  <si>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</si>
  <si>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</si>
  <si>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</si>
  <si>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</si>
  <si>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</si>
  <si>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</si>
  <si>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</si>
  <si>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</si>
  <si>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</si>
  <si>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</si>
  <si>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</si>
  <si>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</si>
  <si>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</si>
  <si>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</si>
  <si>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</si>
  <si>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</si>
  <si>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</si>
  <si>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</si>
  <si>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</si>
  <si>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</si>
  <si>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</si>
  <si>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</si>
  <si>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</si>
  <si>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</si>
  <si>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</si>
  <si>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</si>
  <si>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</si>
  <si>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</si>
  <si>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</si>
  <si>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</si>
  <si>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</si>
  <si>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</si>
  <si>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</si>
  <si>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</si>
  <si>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</si>
  <si>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</si>
  <si>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</si>
  <si>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</si>
  <si>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</si>
  <si>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</si>
  <si>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</si>
  <si>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</si>
  <si>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</si>
  <si>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</si>
  <si>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</si>
  <si>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</si>
  <si>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</si>
  <si>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</si>
  <si>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</si>
  <si>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</si>
  <si>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</si>
  <si>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</si>
  <si>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</si>
  <si>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</si>
  <si>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</si>
  <si>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</si>
  <si>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</si>
  <si>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</si>
  <si>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</si>
  <si>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</si>
  <si>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</si>
  <si>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</si>
  <si>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</si>
  <si>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</si>
  <si>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</si>
  <si>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</si>
  <si>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</si>
  <si>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</si>
  <si>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</si>
  <si>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</si>
  <si>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</si>
  <si>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</si>
  <si>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</si>
  <si>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</si>
  <si>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</si>
  <si>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</si>
  <si>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</si>
  <si>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</si>
  <si>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</si>
  <si>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</si>
  <si>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</si>
  <si>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</si>
  <si>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</si>
  <si>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</si>
  <si>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</si>
  <si>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</si>
  <si>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</si>
  <si>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</si>
  <si>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</si>
  <si>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</si>
  <si>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</si>
  <si>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</si>
  <si>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</si>
  <si>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</si>
  <si>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</si>
  <si>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</si>
  <si>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</si>
  <si>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</si>
  <si>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</si>
  <si>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</si>
  <si>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</si>
  <si>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</si>
  <si>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</si>
  <si>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</si>
  <si>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</si>
  <si>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</si>
  <si>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</si>
  <si>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</si>
  <si>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</si>
  <si>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</si>
  <si>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</si>
  <si>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</si>
  <si>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</si>
  <si>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</si>
  <si>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</si>
  <si>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</si>
  <si>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</si>
  <si>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</si>
  <si>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</si>
  <si>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</si>
  <si>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</si>
  <si>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</si>
  <si>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</si>
  <si>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</si>
  <si>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</si>
  <si>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</si>
  <si>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</si>
  <si>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</si>
  <si>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</si>
  <si>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</si>
  <si>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</si>
  <si>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</si>
  <si>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</si>
  <si>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</si>
  <si>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</si>
  <si>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</si>
  <si>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</si>
  <si>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</si>
  <si>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</si>
  <si>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</si>
  <si>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</si>
  <si>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</si>
  <si>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</si>
  <si>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</si>
  <si>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</si>
  <si>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</si>
  <si>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</si>
  <si>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</si>
  <si>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</si>
  <si>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</si>
  <si>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</si>
  <si>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</si>
  <si>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</si>
  <si>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</si>
  <si>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</si>
  <si>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</si>
  <si>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</si>
  <si>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</si>
  <si>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</si>
  <si>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</si>
  <si>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</si>
  <si>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</si>
  <si>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</si>
  <si>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</si>
  <si>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</si>
  <si>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</si>
  <si>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</si>
  <si>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</si>
  <si>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</si>
  <si>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</si>
  <si>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</si>
  <si>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</si>
  <si>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</si>
  <si>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</si>
  <si>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</si>
  <si>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</si>
  <si>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</si>
  <si>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</si>
  <si>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</si>
  <si>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</si>
  <si>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</si>
  <si>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</si>
  <si>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</si>
  <si>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</si>
  <si>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</si>
  <si>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</si>
  <si>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</si>
  <si>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</si>
  <si>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</si>
  <si>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</si>
  <si>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</si>
  <si>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</si>
  <si>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</si>
  <si>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</si>
  <si>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</si>
  <si>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</si>
  <si>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</si>
  <si>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</si>
  <si>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</si>
  <si>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</si>
  <si>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</si>
  <si>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</si>
  <si>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</si>
  <si>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</si>
  <si>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</si>
  <si>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</si>
  <si>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</si>
  <si>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</si>
  <si>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</si>
  <si>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</si>
  <si>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</si>
  <si>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</si>
  <si>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</si>
  <si>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</si>
  <si>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</si>
  <si>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</si>
  <si>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</si>
  <si>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</si>
  <si>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</si>
  <si>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</si>
  <si>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</si>
  <si>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</si>
  <si>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</si>
  <si>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</si>
  <si>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</si>
  <si>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</si>
  <si>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</si>
  <si>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</si>
  <si>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</si>
  <si>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</si>
  <si>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</si>
  <si>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</si>
  <si>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</si>
  <si>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</si>
  <si>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</si>
  <si>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</si>
  <si>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</si>
  <si>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</si>
  <si>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</si>
  <si>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</si>
  <si>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</si>
  <si>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</si>
  <si>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</si>
  <si>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</si>
  <si>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</si>
  <si>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</si>
  <si>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</si>
  <si>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</si>
  <si>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</si>
  <si>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</si>
  <si>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</si>
  <si>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</si>
  <si>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</si>
  <si>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</si>
  <si>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</si>
  <si>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</si>
  <si>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</si>
  <si>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</si>
  <si>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</si>
  <si>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</si>
  <si>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</si>
  <si>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</si>
  <si>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</si>
  <si>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</si>
  <si>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</si>
  <si>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</si>
  <si>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</si>
  <si>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</si>
  <si>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</si>
  <si>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</si>
  <si>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</si>
  <si>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</si>
  <si>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</si>
  <si>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</si>
  <si>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</si>
  <si>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</si>
  <si>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</si>
  <si>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</si>
  <si>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</si>
  <si>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</si>
  <si>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</si>
  <si>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</si>
  <si>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</si>
  <si>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</si>
  <si>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</si>
  <si>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</si>
  <si>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</si>
  <si>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</si>
  <si>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</si>
  <si>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</si>
  <si>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</si>
  <si>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</si>
  <si>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</si>
  <si>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</si>
  <si>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</si>
  <si>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</si>
  <si>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</si>
  <si>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</si>
  <si>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</si>
  <si>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</si>
  <si>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</si>
  <si>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</si>
  <si>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</si>
  <si>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</si>
  <si>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</si>
  <si>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</si>
  <si>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</si>
  <si>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</si>
  <si>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</si>
  <si>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</si>
  <si>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</si>
  <si>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</si>
  <si>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</si>
  <si>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</si>
  <si>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</si>
  <si>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</si>
  <si>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</si>
  <si>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</si>
  <si>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</si>
  <si>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</si>
  <si>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</si>
  <si>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</si>
  <si>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</si>
  <si>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</si>
  <si>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</si>
  <si>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</si>
  <si>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</si>
  <si>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</si>
  <si>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</si>
  <si>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</si>
  <si>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</si>
  <si>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</si>
  <si>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</si>
  <si>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</si>
  <si>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</si>
  <si>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</si>
  <si>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</si>
  <si>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</si>
  <si>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</si>
  <si>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</si>
  <si>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</si>
  <si>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</si>
  <si>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</si>
  <si>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</si>
  <si>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</si>
  <si>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</si>
  <si>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</si>
  <si>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</si>
  <si>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</si>
  <si>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</si>
  <si>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</si>
  <si>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</si>
  <si>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</si>
  <si>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</si>
  <si>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</si>
  <si>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</si>
  <si>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</si>
  <si>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</si>
  <si>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</si>
  <si>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</si>
  <si>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</si>
  <si>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</si>
  <si>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</si>
  <si>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</si>
  <si>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</si>
  <si>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</si>
  <si>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</si>
  <si>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</si>
  <si>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</si>
  <si>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</si>
  <si>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</si>
  <si>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</si>
  <si>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</si>
  <si>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</si>
  <si>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</si>
  <si>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</si>
  <si>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</si>
  <si>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</si>
  <si>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</si>
  <si>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</si>
  <si>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</si>
  <si>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</si>
  <si>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</si>
  <si>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</si>
  <si>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</si>
  <si>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</si>
  <si>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</si>
  <si>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</si>
  <si>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</si>
  <si>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</si>
  <si>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</si>
  <si>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</si>
  <si>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</si>
  <si>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</si>
  <si>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</si>
  <si>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</si>
  <si>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</si>
  <si>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</si>
  <si>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</si>
  <si>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</si>
  <si>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</si>
  <si>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</si>
  <si>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</si>
  <si>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</si>
  <si>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</si>
  <si>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</si>
  <si>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</si>
  <si>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</si>
  <si>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</si>
  <si>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</si>
  <si>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</si>
  <si>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</si>
  <si>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</si>
  <si>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</si>
  <si>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</si>
  <si>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</si>
  <si>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</si>
  <si>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</si>
  <si>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</si>
  <si>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</si>
  <si>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</si>
  <si>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</si>
  <si>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</si>
  <si>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</si>
  <si>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</si>
  <si>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</si>
  <si>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</si>
  <si>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</si>
  <si>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</si>
  <si>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</si>
  <si>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</si>
  <si>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</si>
  <si>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</si>
  <si>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</si>
  <si>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</si>
  <si>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</si>
  <si>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</si>
  <si>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</si>
  <si>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</si>
  <si>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</si>
  <si>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</si>
  <si>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</si>
  <si>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</si>
  <si>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</si>
  <si>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</si>
  <si>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</si>
  <si>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</si>
  <si>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</si>
  <si>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</si>
  <si>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</si>
  <si>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</si>
  <si>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</si>
  <si>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</si>
  <si>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</si>
  <si>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</si>
  <si>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</si>
  <si>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</si>
  <si>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</si>
  <si>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</si>
  <si>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</si>
  <si>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</si>
  <si>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</si>
  <si>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</si>
  <si>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</si>
  <si>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</si>
  <si>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</si>
  <si>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</si>
  <si>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</si>
  <si>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</si>
  <si>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</si>
  <si>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</si>
  <si>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</si>
  <si>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</si>
  <si>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</si>
  <si>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</si>
  <si>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</si>
  <si>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</si>
  <si>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</si>
  <si>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</si>
  <si>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</si>
  <si>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</si>
  <si>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</si>
  <si>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</si>
  <si>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</si>
  <si>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</si>
  <si>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</si>
  <si>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</si>
  <si>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</si>
  <si>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</si>
  <si>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</si>
  <si>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</si>
  <si>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</si>
  <si>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</si>
  <si>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</si>
  <si>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</si>
  <si>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</si>
  <si>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</si>
  <si>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</si>
  <si>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</si>
  <si>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</si>
  <si>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</si>
  <si>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</si>
  <si>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</si>
  <si>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</si>
  <si>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</si>
  <si>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</si>
  <si>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</si>
  <si>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</si>
  <si>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</si>
  <si>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</si>
  <si>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</si>
  <si>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</si>
  <si>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</si>
  <si>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</si>
  <si>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</si>
  <si>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</si>
  <si>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</si>
  <si>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</si>
  <si>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</si>
  <si>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</si>
  <si>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</si>
  <si>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</si>
  <si>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</si>
  <si>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</si>
  <si>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</si>
  <si>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</si>
  <si>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</si>
  <si>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</si>
  <si>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</si>
  <si>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</si>
  <si>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</si>
  <si>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</si>
  <si>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</si>
  <si>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</si>
  <si>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</si>
  <si>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</si>
  <si>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</si>
  <si>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</si>
  <si>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</si>
  <si>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</si>
  <si>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</si>
  <si>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</si>
  <si>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</si>
  <si>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</si>
  <si>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</si>
  <si>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</si>
  <si>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</si>
  <si>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</si>
  <si>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</si>
  <si>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</si>
  <si>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</si>
  <si>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</si>
  <si>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</si>
  <si>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</si>
  <si>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</si>
  <si>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</si>
  <si>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</si>
  <si>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</si>
  <si>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</si>
  <si>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</si>
  <si>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</si>
  <si>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</si>
  <si>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</si>
  <si>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</si>
  <si>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</si>
  <si>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</si>
  <si>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</si>
  <si>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</si>
  <si>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</si>
  <si>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</si>
  <si>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</si>
  <si>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</si>
  <si>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</si>
  <si>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</si>
  <si>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</si>
  <si>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</si>
  <si>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</si>
  <si>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</si>
  <si>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</si>
  <si>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</si>
  <si>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</si>
  <si>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</si>
  <si>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</si>
  <si>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</si>
  <si>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</si>
  <si>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</si>
  <si>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</si>
  <si>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</si>
  <si>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</si>
  <si>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</si>
  <si>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</si>
  <si>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</si>
  <si>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</si>
  <si>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</si>
  <si>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</si>
  <si>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</si>
  <si>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</si>
  <si>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</si>
  <si>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</si>
  <si>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</si>
  <si>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</si>
  <si>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</si>
  <si>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</si>
  <si>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</si>
  <si>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</si>
  <si>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</si>
  <si>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</si>
  <si>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</si>
  <si>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</si>
  <si>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</si>
  <si>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</si>
  <si>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</si>
  <si>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</si>
  <si>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</si>
  <si>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</si>
  <si>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</si>
  <si>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</si>
  <si>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</si>
  <si>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</si>
  <si>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</si>
  <si>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</si>
  <si>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</si>
  <si>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</si>
  <si>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</si>
  <si>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</si>
  <si>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</si>
  <si>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</si>
  <si>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</si>
  <si>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</si>
  <si>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</si>
  <si>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</si>
  <si>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</si>
  <si>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</si>
  <si>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</si>
  <si>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</si>
  <si>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</si>
  <si>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</si>
  <si>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</si>
  <si>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</si>
  <si>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</si>
  <si>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</si>
  <si>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</si>
  <si>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</si>
  <si>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</si>
  <si>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</si>
  <si>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</si>
  <si>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</si>
  <si>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</si>
  <si>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</si>
  <si>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</si>
  <si>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</si>
  <si>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</si>
  <si>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</si>
  <si>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</si>
  <si>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</si>
  <si>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</si>
  <si>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</si>
  <si>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</si>
  <si>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</si>
  <si>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</si>
  <si>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</si>
  <si>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</si>
  <si>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</si>
  <si>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</si>
  <si>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</si>
  <si>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</si>
  <si>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</si>
  <si>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</si>
  <si>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</si>
  <si>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</si>
  <si>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</si>
  <si>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</si>
  <si>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</si>
  <si>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</si>
  <si>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</si>
  <si>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</si>
  <si>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</si>
  <si>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</si>
  <si>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</si>
  <si>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</si>
  <si>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</si>
  <si>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</si>
  <si>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</si>
  <si>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</si>
  <si>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</si>
  <si>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</si>
  <si>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</si>
  <si>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</si>
  <si>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</si>
  <si>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</si>
  <si>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</si>
  <si>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</si>
  <si>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</si>
  <si>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</si>
  <si>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</si>
  <si>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</si>
  <si>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</si>
  <si>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</si>
  <si>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</si>
  <si>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</si>
  <si>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</si>
  <si>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</si>
  <si>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</si>
  <si>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</si>
  <si>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</si>
  <si>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</si>
  <si>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</si>
  <si>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</si>
  <si>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</si>
  <si>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</si>
  <si>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</si>
  <si>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</si>
  <si>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</si>
  <si>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</si>
  <si>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</si>
  <si>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</si>
  <si>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</si>
  <si>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</si>
  <si>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</si>
  <si>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</si>
  <si>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</si>
  <si>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</si>
  <si>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</si>
  <si>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</si>
  <si>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</si>
  <si>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</si>
  <si>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</si>
  <si>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</si>
  <si>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</si>
  <si>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</si>
  <si>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</si>
  <si>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</si>
  <si>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</si>
  <si>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</si>
  <si>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</si>
  <si>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</si>
  <si>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</si>
  <si>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</si>
  <si>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</si>
  <si>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</si>
  <si>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</si>
  <si>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</si>
  <si>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</si>
  <si>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</si>
  <si>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</si>
  <si>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</si>
  <si>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</si>
  <si>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</si>
  <si>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</si>
  <si>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</si>
  <si>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</si>
  <si>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</si>
  <si>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</si>
  <si>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</si>
  <si>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</si>
  <si>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</si>
  <si>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</si>
  <si>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</si>
  <si>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</si>
  <si>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</si>
  <si>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</si>
  <si>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</si>
  <si>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</si>
  <si>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</si>
  <si>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</si>
  <si>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</si>
  <si>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</si>
  <si>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</si>
  <si>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</si>
  <si>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</si>
  <si>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</si>
  <si>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</si>
  <si>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</si>
  <si>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</si>
  <si>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</si>
  <si>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</si>
  <si>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</si>
  <si>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</si>
  <si>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</si>
  <si>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</si>
  <si>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</si>
  <si>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</si>
  <si>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</si>
  <si>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</si>
  <si>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</si>
  <si>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</si>
  <si>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</si>
  <si>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</si>
  <si>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</si>
  <si>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</si>
  <si>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</si>
  <si>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</si>
  <si>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</si>
  <si>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</si>
  <si>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</si>
  <si>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</si>
  <si>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</si>
  <si>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</si>
  <si>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</si>
  <si>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</si>
  <si>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</si>
  <si>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</si>
  <si>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</si>
  <si>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</si>
  <si>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</si>
  <si>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</si>
  <si>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</si>
  <si>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</si>
  <si>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</si>
  <si>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</si>
  <si>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</si>
  <si>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</si>
  <si>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</si>
  <si>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</si>
  <si>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</si>
  <si>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</si>
  <si>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</si>
  <si>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</si>
  <si>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</si>
  <si>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</si>
  <si>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</si>
  <si>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</si>
  <si>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</si>
  <si>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</si>
  <si>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</si>
  <si>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</si>
  <si>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</si>
  <si>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</si>
  <si>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</si>
  <si>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</si>
  <si>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</si>
  <si>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</si>
  <si>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</si>
  <si>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</si>
  <si>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</si>
  <si>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</si>
  <si>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</si>
  <si>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</si>
  <si>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</si>
  <si>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</si>
  <si>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</si>
  <si>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</si>
  <si>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</si>
  <si>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</si>
  <si>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</si>
  <si>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</si>
  <si>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</si>
  <si>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</si>
  <si>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</si>
  <si>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</si>
  <si>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</si>
  <si>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</si>
  <si>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</si>
  <si>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</si>
  <si>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</si>
  <si>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</si>
  <si>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</si>
  <si>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</si>
  <si>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</si>
  <si>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</si>
  <si>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</si>
  <si>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</si>
  <si>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</si>
  <si>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</si>
  <si>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</si>
  <si>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</si>
  <si>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</si>
  <si>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</si>
  <si>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</si>
  <si>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</si>
  <si>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</si>
  <si>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</si>
  <si>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</si>
  <si>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</si>
  <si>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</si>
  <si>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</si>
  <si>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</si>
  <si>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</si>
  <si>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</si>
  <si>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</si>
  <si>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</si>
  <si>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</si>
  <si>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</si>
  <si>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</si>
  <si>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</si>
  <si>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</si>
  <si>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</si>
  <si>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</si>
  <si>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</si>
  <si>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</si>
  <si>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</si>
  <si>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</si>
  <si>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</si>
  <si>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</si>
  <si>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</si>
  <si>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</si>
  <si>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</si>
  <si>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</si>
  <si>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</si>
  <si>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</si>
  <si>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</si>
  <si>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</si>
  <si>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</si>
  <si>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</si>
  <si>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</si>
  <si>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</si>
  <si>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</si>
  <si>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</si>
  <si>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</si>
  <si>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</si>
  <si>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</si>
  <si>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</si>
  <si>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</si>
  <si>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</si>
  <si>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</si>
  <si>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</si>
  <si>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</si>
  <si>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</si>
  <si>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</si>
  <si>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</si>
  <si>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</si>
  <si>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</si>
  <si>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</si>
  <si>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</si>
  <si>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</si>
  <si>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</si>
  <si>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</si>
  <si>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</si>
  <si>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</si>
  <si>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</si>
  <si>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</si>
  <si>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</si>
  <si>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</si>
  <si>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</si>
  <si>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</si>
  <si>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</si>
  <si>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</si>
  <si>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</si>
  <si>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</si>
  <si>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</si>
  <si>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</si>
  <si>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</si>
  <si>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</si>
  <si>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</si>
  <si>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</si>
  <si>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</si>
  <si>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</si>
  <si>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</si>
  <si>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</si>
  <si>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</si>
  <si>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</si>
  <si>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</si>
  <si>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</si>
  <si>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</si>
  <si>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</si>
  <si>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</si>
  <si>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</si>
  <si>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</si>
  <si>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</si>
  <si>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</si>
  <si>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</si>
  <si>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</si>
  <si>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</si>
  <si>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</si>
  <si>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</si>
  <si>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</si>
  <si>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</si>
  <si>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</si>
  <si>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</si>
  <si>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</si>
  <si>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</si>
  <si>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</si>
  <si>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</si>
  <si>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</si>
  <si>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</si>
  <si>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</si>
  <si>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</si>
  <si>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</si>
  <si>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</si>
  <si>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</si>
  <si>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</si>
  <si>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</si>
  <si>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</si>
  <si>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</si>
  <si>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</si>
  <si>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</si>
  <si>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</si>
  <si>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</si>
  <si>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</si>
  <si>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</si>
  <si>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</si>
  <si>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</si>
  <si>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</si>
  <si>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</si>
  <si>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</si>
  <si>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</si>
  <si>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</si>
  <si>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</si>
  <si>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</si>
  <si>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</si>
  <si>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</si>
  <si>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</si>
  <si>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</si>
  <si>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</si>
  <si>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</si>
  <si>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</si>
  <si>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</si>
  <si>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</si>
  <si>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</si>
  <si>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</si>
  <si>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</si>
  <si>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</si>
  <si>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</si>
  <si>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</si>
  <si>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</si>
  <si>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</si>
  <si>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</si>
  <si>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</si>
  <si>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</si>
  <si>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</si>
  <si>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</si>
  <si>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</si>
  <si>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</si>
  <si>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</si>
  <si>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</si>
  <si>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</si>
  <si>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</si>
  <si>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</si>
  <si>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</si>
  <si>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</si>
  <si>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</si>
  <si>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</si>
  <si>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</si>
  <si>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</si>
  <si>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</si>
  <si>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</si>
  <si>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</si>
  <si>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</si>
  <si>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</si>
  <si>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</si>
  <si>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</si>
  <si>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</si>
  <si>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</si>
  <si>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</si>
  <si>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</si>
  <si>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</si>
  <si>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</si>
  <si>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</si>
  <si>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</si>
  <si>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</si>
  <si>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</si>
  <si>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</si>
  <si>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</si>
  <si>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</si>
  <si>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</si>
  <si>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</si>
  <si>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</si>
  <si>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</si>
  <si>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</si>
  <si>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</si>
  <si>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</si>
  <si>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</si>
  <si>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</si>
  <si>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</si>
  <si>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</si>
  <si>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</si>
  <si>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</si>
  <si>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</si>
  <si>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</si>
  <si>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</si>
  <si>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</si>
  <si>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</si>
  <si>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</si>
  <si>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</si>
  <si>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</si>
  <si>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</si>
  <si>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</si>
  <si>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</si>
  <si>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</si>
  <si>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</si>
  <si>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</si>
  <si>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</si>
  <si>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</si>
  <si>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</si>
  <si>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</si>
  <si>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</si>
  <si>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</si>
  <si>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</si>
  <si>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</si>
  <si>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</si>
  <si>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</si>
  <si>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</si>
  <si>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</si>
  <si>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</si>
  <si>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</si>
  <si>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</si>
  <si>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</si>
  <si>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</si>
  <si>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</si>
  <si>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</si>
  <si>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</si>
  <si>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</si>
  <si>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</si>
  <si>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</si>
  <si>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</si>
  <si>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</si>
  <si>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</si>
  <si>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</si>
  <si>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</si>
  <si>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</si>
  <si>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</si>
  <si>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</si>
  <si>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</si>
  <si>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</si>
  <si>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</si>
  <si>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</si>
  <si>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</si>
  <si>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</si>
  <si>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</si>
  <si>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</si>
  <si>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</si>
  <si>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</si>
  <si>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</si>
  <si>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</si>
  <si>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</si>
  <si>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</si>
  <si>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</si>
  <si>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</si>
  <si>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</si>
  <si>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</si>
  <si>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</si>
  <si>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</si>
  <si>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</si>
  <si>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</si>
  <si>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</si>
  <si>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</si>
  <si>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</si>
  <si>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</si>
  <si>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</si>
  <si>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</si>
  <si>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</si>
  <si>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</si>
  <si>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</si>
  <si>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</si>
  <si>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</si>
  <si>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</si>
  <si>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</si>
  <si>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</si>
  <si>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</si>
  <si>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</si>
  <si>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</si>
  <si>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</si>
  <si>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</si>
  <si>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</si>
  <si>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</si>
  <si>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</si>
  <si>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</si>
  <si>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</si>
  <si>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</si>
  <si>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</si>
  <si>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</si>
  <si>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</si>
  <si>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</si>
  <si>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</si>
  <si>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</si>
  <si>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</si>
  <si>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</si>
  <si>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</si>
  <si>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</si>
  <si>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</si>
  <si>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</si>
  <si>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</si>
  <si>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</si>
  <si>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</si>
  <si>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</si>
  <si>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</si>
  <si>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</si>
  <si>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</si>
  <si>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</si>
  <si>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</si>
  <si>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</si>
  <si>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</si>
  <si>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</si>
  <si>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</si>
  <si>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</si>
  <si>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</si>
  <si>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</si>
  <si>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</si>
  <si>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</si>
  <si>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</si>
  <si>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</si>
  <si>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</si>
  <si>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</si>
  <si>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</si>
  <si>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</si>
  <si>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</si>
  <si>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</si>
  <si>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</si>
  <si>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</si>
  <si>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</si>
  <si>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</si>
  <si>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</si>
  <si>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</si>
  <si>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</si>
  <si>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</si>
  <si>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</si>
  <si>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</si>
  <si>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</si>
  <si>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</si>
  <si>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</si>
  <si>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</si>
  <si>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</si>
  <si>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</si>
  <si>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</si>
  <si>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</si>
  <si>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</si>
  <si>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</si>
  <si>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</si>
  <si>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</si>
  <si>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</si>
  <si>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</si>
  <si>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</si>
  <si>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</si>
  <si>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</si>
  <si>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</si>
  <si>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</si>
  <si>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</si>
  <si>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</si>
  <si>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</si>
  <si>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</si>
  <si>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</si>
  <si>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</si>
  <si>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</si>
  <si>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</si>
  <si>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</si>
  <si>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</si>
  <si>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</si>
  <si>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</si>
  <si>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</si>
  <si>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</si>
  <si>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</si>
  <si>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</si>
  <si>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</si>
  <si>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</si>
  <si>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</si>
  <si>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</si>
  <si>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</si>
  <si>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</si>
  <si>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</si>
  <si>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</si>
  <si>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</si>
  <si>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</si>
  <si>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</si>
  <si>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</si>
  <si>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</si>
  <si>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</si>
  <si>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</si>
  <si>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</si>
  <si>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</si>
  <si>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</si>
  <si>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</si>
  <si>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</si>
  <si>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</si>
  <si>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</si>
  <si>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</si>
  <si>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</si>
  <si>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</si>
  <si>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</si>
  <si>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</si>
  <si>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</si>
  <si>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</si>
  <si>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</si>
  <si>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</si>
  <si>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</si>
  <si>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</si>
  <si>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</si>
  <si>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</si>
  <si>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</si>
  <si>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</si>
  <si>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</si>
  <si>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</si>
  <si>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</si>
  <si>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</si>
  <si>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</si>
  <si>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</si>
  <si>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</si>
  <si>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</si>
  <si>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</si>
  <si>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</si>
  <si>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</si>
  <si>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</si>
  <si>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</si>
  <si>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</si>
  <si>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</si>
  <si>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</si>
  <si>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</si>
  <si>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</si>
  <si>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</si>
  <si>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</si>
  <si>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</si>
  <si>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</si>
  <si>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</si>
  <si>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</si>
  <si>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</si>
  <si>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</si>
  <si>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</si>
  <si>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</si>
  <si>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</si>
  <si>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</si>
  <si>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</si>
  <si>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</si>
  <si>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</si>
  <si>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</si>
  <si>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</si>
  <si>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</si>
  <si>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</si>
  <si>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</si>
  <si>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</si>
  <si>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</si>
  <si>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</si>
  <si>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</si>
  <si>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</si>
  <si>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</si>
  <si>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</si>
  <si>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</si>
  <si>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</si>
  <si>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</si>
  <si>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</si>
  <si>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</si>
  <si>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</si>
  <si>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</si>
  <si>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</si>
  <si>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</si>
  <si>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</si>
  <si>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</si>
  <si>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</si>
  <si>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</si>
  <si>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</si>
  <si>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</si>
  <si>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</si>
  <si>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</si>
  <si>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</si>
  <si>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</si>
  <si>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</si>
  <si>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</si>
  <si>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</si>
  <si>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</si>
  <si>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</si>
  <si>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</si>
  <si>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</si>
  <si>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</si>
  <si>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</si>
  <si>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</si>
  <si>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</si>
  <si>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</si>
  <si>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</si>
  <si>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</si>
  <si>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</si>
  <si>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</si>
  <si>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</si>
  <si>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</si>
  <si>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</si>
  <si>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</si>
  <si>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</si>
  <si>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</si>
  <si>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</si>
  <si>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</si>
  <si>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</si>
  <si>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</si>
  <si>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</si>
  <si>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</si>
  <si>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</si>
  <si>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</si>
  <si>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</si>
  <si>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</si>
  <si>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</si>
  <si>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</si>
  <si>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</si>
  <si>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</si>
  <si>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</si>
  <si>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</si>
  <si>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</si>
  <si>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</si>
  <si>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</si>
  <si>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</si>
  <si>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</si>
  <si>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</si>
  <si>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</si>
  <si>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</si>
  <si>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</si>
  <si>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</si>
  <si>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</si>
  <si>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</si>
  <si>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</si>
  <si>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</si>
  <si>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</si>
  <si>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</si>
  <si>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</si>
  <si>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</si>
  <si>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</si>
  <si>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</si>
  <si>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</si>
  <si>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</si>
  <si>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</si>
  <si>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</si>
  <si>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</si>
  <si>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</si>
  <si>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</si>
  <si>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</si>
  <si>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</si>
  <si>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</si>
  <si>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</si>
  <si>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</si>
  <si>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</si>
  <si>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</si>
  <si>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</si>
  <si>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</si>
  <si>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</si>
  <si>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</si>
  <si>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</si>
  <si>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</si>
  <si>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</si>
  <si>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</si>
  <si>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</si>
  <si>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</si>
  <si>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</si>
  <si>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</si>
  <si>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</si>
  <si>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</si>
  <si>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</si>
  <si>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</si>
  <si>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</si>
  <si>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</si>
  <si>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</si>
  <si>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</si>
  <si>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</si>
  <si>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</si>
  <si>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</si>
  <si>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</si>
  <si>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</si>
  <si>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</si>
  <si>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</si>
  <si>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</si>
  <si>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</si>
  <si>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</si>
  <si>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</si>
  <si>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</si>
  <si>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</si>
  <si>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</si>
  <si>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</si>
  <si>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</si>
  <si>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</si>
  <si>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</si>
  <si>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</si>
  <si>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</si>
  <si>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</si>
  <si>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</si>
  <si>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</si>
  <si>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</si>
  <si>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</si>
  <si>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</si>
  <si>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</si>
  <si>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</si>
  <si>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</si>
  <si>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</si>
  <si>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</si>
  <si>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</si>
  <si>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</si>
  <si>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</si>
  <si>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</si>
  <si>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</si>
  <si>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</si>
  <si>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</si>
  <si>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</si>
  <si>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</si>
  <si>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</si>
  <si>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</si>
  <si>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</si>
  <si>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</si>
  <si>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</si>
  <si>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</si>
  <si>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</si>
  <si>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</si>
  <si>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</si>
  <si>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</si>
  <si>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</si>
  <si>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</si>
  <si>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</si>
  <si>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</si>
  <si>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</si>
  <si>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</si>
  <si>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</si>
  <si>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</si>
  <si>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</si>
  <si>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</si>
  <si>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</si>
  <si>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</si>
  <si>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</si>
  <si>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</si>
  <si>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</si>
  <si>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</si>
  <si>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</si>
  <si>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</si>
  <si>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</si>
  <si>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</si>
  <si>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</si>
  <si>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</si>
  <si>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</si>
  <si>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</si>
  <si>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</si>
  <si>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</si>
  <si>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</si>
  <si>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</si>
  <si>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</si>
  <si>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</si>
  <si>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</si>
  <si>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</si>
  <si>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</si>
  <si>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</si>
  <si>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</si>
  <si>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</si>
  <si>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</si>
  <si>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</si>
  <si>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</si>
  <si>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</si>
  <si>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</si>
  <si>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</si>
  <si>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</si>
  <si>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</si>
  <si>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</si>
  <si>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</si>
  <si>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</si>
  <si>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</si>
  <si>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</si>
  <si>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</si>
  <si>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</si>
  <si>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</si>
  <si>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</si>
  <si>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</si>
  <si>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</si>
  <si>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</si>
  <si>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</si>
  <si>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</si>
  <si>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</si>
  <si>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</si>
  <si>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</si>
  <si>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</si>
  <si>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</si>
  <si>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</si>
  <si>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</si>
  <si>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</si>
  <si>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</si>
  <si>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</si>
  <si>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</si>
  <si>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</si>
  <si>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</si>
  <si>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</si>
  <si>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</si>
  <si>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</si>
  <si>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</si>
  <si>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</si>
  <si>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</si>
  <si>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</si>
  <si>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</si>
  <si>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</si>
  <si>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</si>
  <si>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</si>
  <si>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</si>
  <si>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</si>
  <si>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</si>
  <si>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</si>
  <si>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</si>
  <si>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</si>
  <si>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</si>
  <si>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</si>
  <si>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</si>
  <si>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</si>
  <si>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</si>
  <si>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</si>
  <si>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</si>
  <si>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</si>
  <si>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</si>
  <si>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</si>
  <si>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</si>
  <si>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</si>
  <si>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</si>
  <si>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</si>
  <si>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</si>
  <si>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</si>
  <si>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</si>
  <si>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</si>
  <si>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</si>
  <si>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</si>
  <si>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</si>
  <si>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</si>
  <si>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</si>
  <si>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</si>
  <si>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</si>
  <si>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</si>
  <si>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</si>
  <si>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</si>
  <si>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</si>
  <si>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</si>
  <si>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</si>
  <si>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</si>
  <si>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</si>
  <si>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</si>
  <si>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</si>
  <si>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</si>
  <si>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</si>
  <si>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</si>
  <si>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</si>
  <si>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</si>
  <si>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</si>
  <si>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</si>
  <si>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</si>
  <si>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</si>
  <si>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</si>
  <si>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</si>
  <si>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</si>
  <si>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</si>
  <si>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</si>
  <si>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</si>
  <si>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</si>
  <si>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</si>
  <si>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</si>
  <si>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</si>
  <si>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</si>
  <si>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</si>
  <si>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</si>
  <si>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</si>
  <si>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</si>
  <si>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</si>
  <si>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</si>
  <si>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</si>
  <si>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</si>
  <si>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</si>
  <si>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</si>
  <si>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</si>
  <si>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</si>
  <si>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</si>
  <si>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</si>
  <si>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</si>
  <si>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</si>
  <si>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</si>
  <si>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</si>
  <si>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</si>
  <si>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</si>
  <si>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</si>
  <si>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</si>
  <si>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</si>
  <si>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</si>
  <si>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</si>
  <si>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</si>
  <si>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</si>
  <si>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</si>
  <si>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</si>
  <si>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</si>
  <si>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</si>
  <si>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</si>
  <si>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</si>
  <si>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</si>
  <si>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</si>
  <si>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</si>
  <si>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</si>
  <si>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</si>
  <si>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</si>
  <si>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</si>
  <si>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</si>
  <si>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</si>
  <si>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</si>
  <si>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</si>
  <si>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</si>
  <si>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</si>
  <si>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</si>
  <si>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</si>
  <si>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</si>
  <si>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</si>
  <si>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</si>
  <si>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</si>
  <si>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</si>
  <si>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</si>
  <si>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</si>
  <si>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</si>
  <si>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</si>
  <si>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</si>
  <si>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</si>
  <si>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</si>
  <si>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</si>
  <si>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</si>
  <si>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</si>
  <si>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</si>
  <si>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</si>
  <si>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</si>
  <si>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</si>
  <si>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</si>
  <si>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</si>
  <si>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</si>
  <si>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</si>
  <si>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</si>
  <si>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</si>
  <si>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</si>
  <si>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</si>
  <si>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</si>
  <si>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</si>
  <si>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</si>
  <si>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</si>
  <si>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</si>
  <si>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</si>
  <si>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</si>
  <si>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</si>
  <si>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</si>
  <si>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</si>
  <si>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</si>
  <si>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</si>
  <si>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</si>
  <si>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</si>
  <si>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</si>
  <si>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</si>
  <si>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</si>
  <si>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</si>
  <si>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</si>
  <si>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</si>
  <si>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</si>
  <si>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</si>
  <si>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</si>
  <si>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</si>
  <si>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</si>
  <si>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</si>
  <si>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</si>
  <si>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</si>
  <si>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</si>
  <si>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</si>
  <si>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</si>
  <si>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</si>
  <si>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</si>
  <si>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</si>
  <si>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</si>
  <si>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</si>
  <si>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</si>
  <si>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</si>
  <si>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</si>
  <si>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</si>
  <si>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</si>
  <si>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</si>
  <si>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</si>
  <si>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</si>
  <si>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</si>
  <si>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</si>
  <si>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</si>
  <si>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</si>
  <si>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</si>
  <si>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</si>
  <si>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</si>
  <si>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</si>
  <si>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</si>
  <si>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</si>
  <si>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</si>
  <si>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</si>
  <si>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</si>
  <si>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</si>
  <si>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</si>
  <si>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</si>
  <si>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</si>
  <si>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</si>
  <si>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</si>
  <si>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</si>
  <si>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</si>
  <si>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</si>
  <si>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</si>
  <si>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</si>
  <si>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</si>
  <si>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</si>
  <si>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</si>
  <si>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</si>
  <si>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</si>
  <si>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</si>
  <si>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</si>
  <si>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</si>
  <si>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</si>
  <si>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</si>
  <si>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</si>
  <si>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</si>
  <si>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</si>
  <si>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</si>
  <si>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</si>
  <si>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</si>
  <si>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</si>
  <si>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</si>
  <si>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</si>
  <si>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</si>
  <si>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</si>
  <si>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</si>
  <si>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</si>
  <si>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</si>
  <si>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</si>
  <si>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</si>
  <si>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</si>
  <si>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</si>
  <si>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</si>
  <si>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</si>
  <si>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</si>
  <si>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</si>
  <si>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</si>
  <si>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</si>
  <si>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</si>
  <si>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</si>
  <si>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</si>
  <si>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</si>
  <si>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</si>
  <si>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</si>
  <si>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</si>
  <si>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</si>
  <si>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</si>
  <si>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</si>
  <si>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</si>
  <si>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</si>
  <si>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</si>
  <si>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</si>
  <si>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</si>
  <si>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</si>
  <si>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</si>
  <si>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</si>
  <si>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</si>
  <si>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</si>
  <si>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</si>
  <si>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</si>
  <si>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</si>
  <si>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</si>
  <si>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</si>
  <si>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</si>
  <si>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</si>
  <si>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</si>
  <si>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</si>
  <si>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</si>
  <si>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</si>
  <si>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</si>
  <si>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</si>
  <si>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</si>
  <si>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</si>
  <si>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</si>
  <si>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</si>
  <si>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</si>
  <si>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</si>
  <si>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</si>
  <si>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</si>
  <si>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</si>
  <si>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</si>
  <si>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</si>
  <si>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</si>
  <si>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</si>
  <si>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</si>
  <si>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</si>
  <si>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</si>
  <si>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</si>
  <si>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</si>
  <si>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</si>
  <si>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</si>
  <si>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</si>
  <si>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</si>
  <si>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</si>
  <si>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</si>
  <si>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</si>
  <si>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</si>
  <si>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</si>
  <si>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</si>
  <si>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</si>
  <si>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</si>
  <si>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</si>
  <si>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</si>
  <si>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</si>
  <si>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</si>
  <si>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</si>
  <si>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</si>
  <si>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</si>
  <si>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</si>
  <si>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</si>
  <si>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</si>
  <si>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</si>
  <si>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</si>
  <si>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</si>
  <si>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</si>
  <si>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</si>
  <si>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</si>
  <si>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</si>
  <si>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</si>
  <si>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</si>
  <si>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</si>
  <si>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</si>
  <si>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</si>
  <si>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</si>
  <si>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</si>
  <si>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</si>
  <si>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</si>
  <si>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</si>
  <si>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</si>
  <si>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</si>
  <si>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</si>
  <si>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</si>
  <si>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</si>
  <si>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</si>
  <si>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</si>
  <si>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</si>
  <si>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</si>
  <si>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</si>
  <si>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</si>
  <si>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</si>
  <si>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</si>
  <si>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</si>
  <si>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</si>
  <si>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</si>
  <si>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</si>
  <si>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</si>
  <si>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</si>
  <si>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</si>
  <si>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</si>
  <si>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</si>
  <si>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</si>
  <si>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</si>
  <si>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</si>
  <si>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</si>
  <si>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</si>
  <si>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</si>
  <si>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</si>
  <si>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</si>
  <si>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</si>
  <si>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</si>
  <si>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</si>
  <si>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</si>
  <si>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</si>
  <si>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</si>
  <si>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</si>
  <si>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</si>
  <si>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</si>
  <si>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</si>
  <si>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</si>
  <si>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</si>
  <si>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</si>
  <si>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</si>
  <si>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</si>
  <si>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</si>
  <si>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</si>
  <si>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</si>
  <si>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</si>
  <si>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</si>
  <si>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</si>
  <si>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</si>
  <si>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</si>
  <si>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</si>
  <si>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</si>
  <si>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</si>
  <si>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</si>
  <si>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</si>
  <si>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</si>
  <si>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</si>
  <si>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</si>
  <si>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</si>
  <si>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</si>
  <si>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</si>
  <si>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</si>
  <si>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</si>
  <si>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</si>
  <si>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</si>
  <si>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</si>
  <si>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</si>
  <si>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</si>
  <si>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</si>
  <si>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</si>
  <si>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</si>
  <si>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</si>
  <si>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</si>
  <si>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</si>
  <si>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</si>
  <si>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</si>
  <si>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</si>
  <si>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</si>
  <si>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</si>
  <si>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</si>
  <si>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</si>
  <si>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</si>
  <si>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</si>
  <si>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</si>
  <si>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</si>
  <si>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</si>
  <si>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</si>
  <si>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</si>
  <si>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</si>
  <si>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</si>
  <si>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</si>
  <si>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</si>
  <si>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</si>
  <si>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</si>
  <si>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</si>
  <si>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</si>
  <si>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</si>
  <si>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</si>
  <si>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</si>
  <si>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</si>
  <si>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</si>
  <si>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</si>
  <si>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</si>
  <si>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</si>
  <si>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</si>
  <si>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</si>
  <si>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</si>
  <si>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</si>
  <si>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</si>
  <si>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</si>
  <si>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</si>
  <si>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</si>
  <si>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</si>
  <si>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</si>
  <si>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</si>
  <si>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</si>
  <si>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</si>
  <si>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</si>
  <si>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</si>
  <si>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</si>
  <si>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</si>
  <si>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</si>
  <si>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</si>
  <si>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</si>
  <si>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</si>
  <si>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</si>
  <si>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</si>
  <si>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</si>
  <si>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</si>
  <si>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</si>
  <si>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</si>
  <si>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</si>
  <si>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</si>
  <si>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</si>
  <si>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</si>
  <si>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</si>
  <si>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</si>
  <si>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</si>
  <si>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</si>
  <si>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</si>
  <si>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</si>
  <si>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</si>
  <si>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</si>
  <si>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</si>
  <si>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</si>
  <si>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</si>
  <si>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</si>
  <si>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</si>
  <si>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</si>
  <si>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</si>
  <si>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</si>
  <si>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</si>
  <si>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</si>
  <si>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</si>
  <si>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</si>
  <si>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</si>
  <si>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</si>
  <si>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</si>
  <si>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</si>
  <si>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</si>
  <si>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</si>
  <si>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</si>
  <si>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</si>
  <si>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</si>
  <si>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</si>
  <si>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</si>
  <si>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</si>
  <si>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</si>
  <si>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</si>
  <si>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</si>
  <si>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</si>
  <si>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</si>
  <si>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</si>
  <si>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</si>
  <si>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</si>
  <si>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</si>
  <si>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</si>
  <si>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</si>
  <si>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</si>
  <si>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</si>
  <si>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</si>
  <si>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</si>
  <si>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</si>
  <si>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</si>
  <si>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</si>
  <si>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</si>
  <si>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</si>
  <si>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</si>
  <si>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</si>
  <si>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</si>
  <si>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</si>
  <si>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</si>
  <si>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</si>
  <si>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</si>
  <si>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</si>
  <si>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</si>
  <si>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</si>
  <si>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</si>
  <si>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</si>
  <si>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</si>
  <si>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</si>
  <si>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</si>
  <si>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</si>
  <si>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</si>
  <si>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</si>
  <si>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</si>
  <si>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</si>
  <si>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</si>
  <si>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</si>
  <si>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</si>
  <si>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</si>
  <si>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</si>
  <si>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</si>
  <si>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</si>
  <si>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</si>
  <si>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</si>
  <si>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</si>
  <si>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</si>
  <si>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</si>
  <si>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</si>
  <si>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</si>
  <si>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</si>
  <si>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</si>
  <si>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</si>
  <si>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</si>
  <si>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</si>
  <si>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</si>
  <si>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</si>
  <si>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</si>
  <si>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</si>
  <si>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</si>
  <si>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</si>
  <si>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</si>
  <si>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</si>
  <si>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</si>
  <si>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</si>
  <si>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</si>
  <si>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</si>
  <si>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</si>
  <si>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</si>
  <si>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</si>
  <si>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</si>
  <si>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</si>
  <si>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</si>
  <si>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</si>
  <si>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</si>
  <si>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</si>
  <si>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</si>
  <si>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</si>
  <si>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</si>
  <si>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</si>
  <si>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</si>
  <si>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</si>
  <si>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</si>
  <si>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</si>
  <si>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</si>
  <si>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</si>
  <si>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</si>
  <si>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</si>
  <si>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</si>
  <si>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</si>
  <si>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</si>
  <si>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</si>
  <si>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</si>
  <si>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</si>
  <si>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</si>
  <si>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</si>
  <si>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</si>
  <si>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</si>
  <si>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</si>
  <si>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</si>
  <si>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</si>
  <si>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</si>
  <si>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</si>
  <si>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</si>
  <si>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</si>
  <si>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</si>
  <si>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</si>
  <si>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</si>
  <si>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</si>
  <si>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</si>
  <si>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</si>
  <si>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</si>
  <si>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</si>
  <si>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</si>
  <si>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</si>
  <si>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</si>
  <si>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</si>
  <si>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</si>
  <si>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</si>
  <si>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</si>
  <si>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</si>
  <si>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</si>
  <si>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</si>
  <si>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</si>
  <si>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</si>
  <si>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</si>
  <si>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</si>
  <si>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</si>
  <si>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</si>
  <si>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</si>
  <si>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</si>
  <si>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</si>
  <si>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</si>
  <si>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</si>
  <si>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</si>
  <si>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</si>
  <si>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</si>
  <si>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</si>
  <si>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</si>
  <si>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</si>
  <si>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</si>
  <si>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</si>
  <si>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</si>
  <si>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</si>
  <si>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</si>
  <si>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</si>
  <si>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</si>
  <si>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</si>
  <si>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</si>
  <si>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</si>
  <si>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</si>
  <si>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</si>
  <si>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</si>
  <si>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</si>
  <si>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</si>
  <si>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</si>
  <si>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</si>
  <si>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</si>
  <si>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</si>
  <si>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</si>
  <si>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</si>
  <si>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</si>
  <si>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</si>
  <si>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</si>
  <si>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</si>
  <si>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</si>
  <si>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</si>
  <si>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</si>
  <si>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</si>
  <si>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</si>
  <si>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</si>
  <si>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</si>
  <si>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</si>
  <si>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</si>
  <si>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</si>
  <si>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</si>
  <si>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</si>
  <si>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</si>
  <si>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</si>
  <si>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</si>
  <si>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</si>
  <si>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</si>
  <si>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</si>
  <si>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</si>
  <si>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</si>
  <si>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</si>
  <si>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</si>
  <si>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</si>
  <si>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</si>
  <si>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</si>
  <si>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</si>
  <si>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</si>
  <si>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</si>
  <si>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</si>
  <si>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</si>
  <si>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</si>
  <si>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</si>
  <si>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</si>
  <si>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</si>
  <si>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</si>
  <si>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</si>
  <si>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</si>
  <si>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</si>
  <si>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</si>
  <si>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</si>
  <si>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</si>
  <si>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</si>
  <si>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</si>
  <si>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</si>
  <si>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</si>
  <si>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</si>
  <si>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</si>
  <si>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</si>
  <si>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</si>
  <si>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</si>
  <si>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</si>
  <si>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</si>
  <si>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</si>
  <si>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</si>
  <si>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</si>
  <si>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</si>
  <si>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</si>
  <si>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</si>
  <si>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</si>
  <si>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</si>
  <si>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</si>
  <si>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</si>
  <si>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</si>
  <si>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</si>
  <si>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</si>
  <si>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</si>
  <si>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</si>
  <si>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</si>
  <si>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</si>
  <si>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</si>
  <si>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</si>
  <si>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</si>
  <si>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</si>
  <si>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</si>
  <si>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</si>
  <si>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</si>
  <si>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</si>
  <si>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</si>
  <si>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</si>
  <si>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</si>
  <si>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</si>
  <si>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</si>
  <si>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</si>
  <si>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</si>
  <si>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</si>
  <si>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</si>
  <si>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</si>
  <si>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</si>
  <si>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</si>
  <si>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</si>
  <si>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</si>
  <si>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</si>
  <si>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</si>
  <si>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</si>
  <si>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</si>
  <si>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</si>
  <si>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</si>
  <si>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</si>
  <si>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</si>
  <si>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</si>
  <si>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</si>
  <si>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</si>
  <si>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</si>
  <si>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</si>
  <si>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</si>
  <si>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</si>
  <si>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</si>
  <si>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</si>
  <si>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</si>
  <si>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</si>
  <si>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</si>
  <si>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</si>
  <si>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</si>
  <si>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</si>
  <si>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</si>
  <si>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</si>
  <si>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</si>
  <si>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</si>
  <si>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</si>
  <si>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</si>
  <si>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</si>
  <si>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</si>
  <si>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</si>
  <si>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</si>
  <si>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</si>
  <si>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</si>
  <si>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</si>
  <si>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</si>
  <si>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</si>
  <si>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</si>
  <si>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</si>
  <si>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</si>
  <si>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</si>
  <si>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</si>
  <si>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</si>
  <si>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</si>
  <si>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</si>
  <si>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</si>
  <si>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</si>
  <si>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</si>
  <si>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</si>
  <si>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</si>
  <si>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</si>
  <si>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</si>
  <si>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</si>
  <si>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</si>
  <si>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</si>
  <si>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</si>
  <si>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</si>
  <si>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</si>
  <si>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</si>
  <si>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</si>
  <si>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</si>
  <si>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</si>
  <si>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</si>
  <si>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</si>
  <si>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</si>
  <si>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</si>
  <si>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</si>
  <si>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</si>
  <si>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</si>
  <si>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</si>
  <si>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</si>
  <si>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</si>
  <si>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</si>
  <si>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</si>
  <si>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</si>
  <si>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</si>
  <si>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</si>
  <si>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</si>
  <si>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</si>
  <si>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</si>
  <si>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</si>
  <si>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</si>
  <si>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</si>
  <si>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</si>
  <si>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</si>
  <si>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</si>
  <si>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</si>
  <si>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</si>
  <si>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</si>
  <si>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</si>
  <si>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</si>
  <si>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</si>
  <si>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</si>
  <si>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</si>
  <si>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</si>
  <si>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</si>
  <si>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</si>
  <si>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</si>
  <si>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</si>
  <si>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</si>
  <si>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</si>
  <si>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</si>
  <si>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</si>
  <si>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</si>
  <si>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</si>
  <si>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</si>
  <si>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</si>
  <si>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</si>
  <si>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</si>
  <si>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</si>
  <si>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</si>
  <si>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</si>
  <si>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</si>
  <si>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</si>
  <si>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</si>
  <si>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</si>
  <si>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</si>
  <si>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</si>
  <si>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</si>
  <si>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</si>
  <si>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</si>
  <si>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</si>
  <si>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</si>
  <si>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</si>
  <si>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</si>
  <si>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</si>
  <si>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</si>
  <si>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</si>
  <si>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</si>
  <si>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</si>
  <si>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</si>
  <si>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</si>
  <si>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</si>
  <si>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</si>
  <si>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</si>
  <si>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</si>
  <si>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</si>
  <si>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</si>
  <si>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</si>
  <si>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</si>
  <si>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</si>
  <si>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</si>
  <si>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</si>
  <si>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</si>
  <si>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</si>
  <si>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</si>
  <si>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</si>
  <si>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</si>
  <si>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</si>
  <si>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</si>
  <si>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</si>
  <si>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</si>
  <si>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</si>
  <si>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</si>
  <si>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</si>
  <si>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</si>
  <si>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</si>
  <si>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</si>
  <si>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</si>
  <si>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</si>
  <si>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</si>
  <si>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</si>
  <si>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</si>
  <si>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</si>
  <si>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</si>
  <si>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</si>
  <si>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</si>
  <si>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</si>
  <si>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</si>
  <si>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</si>
  <si>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</si>
  <si>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</si>
  <si>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</si>
  <si>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</si>
  <si>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</si>
  <si>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</si>
  <si>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</si>
  <si>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</si>
  <si>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</si>
  <si>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</si>
  <si>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</si>
  <si>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</si>
  <si>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</si>
  <si>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</si>
  <si>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</si>
  <si>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</si>
  <si>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</si>
  <si>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</si>
  <si>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</si>
  <si>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</si>
  <si>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</si>
  <si>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</si>
  <si>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</si>
  <si>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</si>
  <si>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</si>
  <si>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</si>
  <si>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</si>
  <si>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</si>
  <si>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</si>
  <si>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</si>
  <si>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</si>
  <si>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</si>
  <si>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</si>
  <si>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</si>
  <si>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</si>
  <si>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</si>
  <si>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</si>
  <si>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</si>
  <si>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</si>
  <si>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</si>
  <si>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</si>
  <si>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</si>
  <si>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</si>
  <si>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</si>
  <si>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</si>
  <si>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</si>
  <si>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</si>
  <si>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</si>
  <si>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</si>
  <si>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</si>
  <si>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</si>
  <si>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</si>
  <si>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</si>
  <si>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</si>
  <si>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</si>
  <si>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</si>
  <si>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</si>
  <si>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</si>
  <si>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</si>
  <si>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</si>
  <si>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</si>
  <si>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</si>
  <si>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</si>
  <si>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</si>
  <si>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</si>
  <si>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</si>
  <si>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</si>
  <si>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</si>
  <si>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</si>
  <si>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</si>
  <si>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</si>
  <si>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</si>
  <si>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</si>
  <si>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</si>
  <si>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</si>
  <si>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</si>
  <si>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</si>
  <si>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</si>
  <si>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</si>
  <si>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</si>
  <si>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</si>
  <si>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</si>
  <si>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</si>
  <si>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</si>
  <si>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</si>
  <si>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</si>
  <si>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</si>
  <si>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</si>
  <si>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</si>
  <si>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</si>
  <si>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</si>
  <si>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</si>
  <si>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</si>
  <si>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</si>
  <si>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</si>
  <si>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</si>
  <si>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</si>
  <si>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</si>
  <si>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</si>
  <si>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</si>
  <si>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</si>
  <si>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</si>
  <si>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</si>
  <si>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</si>
  <si>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</si>
  <si>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</si>
  <si>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</si>
  <si>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</si>
  <si>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</si>
  <si>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</si>
  <si>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</si>
  <si>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</si>
  <si>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</si>
  <si>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</si>
  <si>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</si>
  <si>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</si>
  <si>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</si>
  <si>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</si>
  <si>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</si>
  <si>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</si>
  <si>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</si>
  <si>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</si>
  <si>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</si>
  <si>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</si>
  <si>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</si>
  <si>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</si>
  <si>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</si>
  <si>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</si>
  <si>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</si>
  <si>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</si>
  <si>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</si>
  <si>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</si>
  <si>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</si>
  <si>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</si>
  <si>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</si>
  <si>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</si>
  <si>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</si>
  <si>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</si>
  <si>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</si>
  <si>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</si>
  <si>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</si>
  <si>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</si>
  <si>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</si>
  <si>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</si>
  <si>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</si>
  <si>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</si>
  <si>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</si>
  <si>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</si>
  <si>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</si>
  <si>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</si>
  <si>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</si>
  <si>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</si>
  <si>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</si>
  <si>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</si>
  <si>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</si>
  <si>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</si>
  <si>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</si>
  <si>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</si>
  <si>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</si>
  <si>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</si>
  <si>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</si>
  <si>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</si>
  <si>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</si>
  <si>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</si>
  <si>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</si>
  <si>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</si>
  <si>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</si>
  <si>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</si>
  <si>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</si>
  <si>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</si>
  <si>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</si>
  <si>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</si>
  <si>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</si>
  <si>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</si>
  <si>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</si>
  <si>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</si>
  <si>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</si>
  <si>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</si>
  <si>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</si>
  <si>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</si>
  <si>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</si>
  <si>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</si>
  <si>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</si>
  <si>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</si>
  <si>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</si>
  <si>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</si>
  <si>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</si>
  <si>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</si>
  <si>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</si>
  <si>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</si>
  <si>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</si>
  <si>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</si>
  <si>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</si>
  <si>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</si>
  <si>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</si>
  <si>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</si>
  <si>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</si>
  <si>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</si>
  <si>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</si>
  <si>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</si>
  <si>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</si>
  <si>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</si>
  <si>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</si>
  <si>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</si>
  <si>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</si>
  <si>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</si>
  <si>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</si>
  <si>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</si>
  <si>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</si>
  <si>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</si>
  <si>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</si>
  <si>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</si>
  <si>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</si>
  <si>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</si>
  <si>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</si>
  <si>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</si>
  <si>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</si>
  <si>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</si>
  <si>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</si>
  <si>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</si>
  <si>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</si>
  <si>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</si>
  <si>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</si>
  <si>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</si>
  <si>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</si>
  <si>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</si>
  <si>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</si>
  <si>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</si>
  <si>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</si>
  <si>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</si>
  <si>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</si>
  <si>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</si>
  <si>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</si>
  <si>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</si>
  <si>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</si>
  <si>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</si>
  <si>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</si>
  <si>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</si>
  <si>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</si>
  <si>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</si>
  <si>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</si>
  <si>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</si>
  <si>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</si>
  <si>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</si>
  <si>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</si>
  <si>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</si>
  <si>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</si>
  <si>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</si>
  <si>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</si>
  <si>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</si>
  <si>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</si>
  <si>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</si>
  <si>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</si>
  <si>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</si>
  <si>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</si>
  <si>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</si>
  <si>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</si>
  <si>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</si>
  <si>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</si>
  <si>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</si>
  <si>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</si>
  <si>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</si>
  <si>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</si>
  <si>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</si>
  <si>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</si>
  <si>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</si>
  <si>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</si>
  <si>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</si>
  <si>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</si>
  <si>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</si>
  <si>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</si>
  <si>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</si>
  <si>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</si>
  <si>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</si>
  <si>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</si>
  <si>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</si>
  <si>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</si>
  <si>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</si>
  <si>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</si>
  <si>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</si>
  <si>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</si>
  <si>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</si>
  <si>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</si>
  <si>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</si>
  <si>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</si>
  <si>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</si>
  <si>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</si>
  <si>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</si>
  <si>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</si>
  <si>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</si>
  <si>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</si>
  <si>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</si>
  <si>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</si>
  <si>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</si>
  <si>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</si>
  <si>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</si>
  <si>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</si>
  <si>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</si>
  <si>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</si>
  <si>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</si>
  <si>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</si>
  <si>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</si>
  <si>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</si>
  <si>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</si>
  <si>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</si>
  <si>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</si>
  <si>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</si>
  <si>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</si>
  <si>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</si>
  <si>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</si>
  <si>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</si>
  <si>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</si>
  <si>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</si>
  <si>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</si>
  <si>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</si>
  <si>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</si>
  <si>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</si>
  <si>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</si>
  <si>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</si>
  <si>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</si>
  <si>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</si>
  <si>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</si>
  <si>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</si>
  <si>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</si>
  <si>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</si>
  <si>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</si>
  <si>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</si>
  <si>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</si>
  <si>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</si>
  <si>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</si>
  <si>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</si>
  <si>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</si>
  <si>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</si>
  <si>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</si>
  <si>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</si>
  <si>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</si>
  <si>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</si>
  <si>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</si>
  <si>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</si>
  <si>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</si>
  <si>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</si>
  <si>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</si>
  <si>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</si>
  <si>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</si>
  <si>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</si>
  <si>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</si>
  <si>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</si>
  <si>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</si>
  <si>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</si>
  <si>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</si>
  <si>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</si>
  <si>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</si>
  <si>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</si>
  <si>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</si>
  <si>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</si>
  <si>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</si>
  <si>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</si>
  <si>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</si>
  <si>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</si>
  <si>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</si>
  <si>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</si>
  <si>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</si>
  <si>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</si>
  <si>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</si>
  <si>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</si>
  <si>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</si>
  <si>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</si>
  <si>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</si>
  <si>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</si>
  <si>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</si>
  <si>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</si>
  <si>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</si>
  <si>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</si>
  <si>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</si>
  <si>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</si>
  <si>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</si>
  <si>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</si>
  <si>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</si>
  <si>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</si>
  <si>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</si>
  <si>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</si>
  <si>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</si>
  <si>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</si>
  <si>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</si>
  <si>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</si>
  <si>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</si>
  <si>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</si>
  <si>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</si>
  <si>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</si>
  <si>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</si>
  <si>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</si>
  <si>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</si>
  <si>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</si>
  <si>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</si>
  <si>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</si>
  <si>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</si>
  <si>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</si>
  <si>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</si>
  <si>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</si>
  <si>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</si>
  <si>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</si>
  <si>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</si>
  <si>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</si>
  <si>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</si>
  <si>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</si>
  <si>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</si>
  <si>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</si>
  <si>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</si>
  <si>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</si>
  <si>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</si>
  <si>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</si>
  <si>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</si>
  <si>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</si>
  <si>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</si>
  <si>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</si>
  <si>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</si>
  <si>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</si>
  <si>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</si>
  <si>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</si>
  <si>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</si>
  <si>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</si>
  <si>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</si>
  <si>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</si>
  <si>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</si>
  <si>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</si>
  <si>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</si>
  <si>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</si>
  <si>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</si>
  <si>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</si>
  <si>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</si>
  <si>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</si>
  <si>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</si>
  <si>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</si>
  <si>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</si>
  <si>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</si>
  <si>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</si>
  <si>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</si>
  <si>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</si>
  <si>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</si>
  <si>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</si>
  <si>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</si>
  <si>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</si>
  <si>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</si>
  <si>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</si>
  <si>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</si>
  <si>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</si>
  <si>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</si>
  <si>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</si>
  <si>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</si>
  <si>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</si>
  <si>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</si>
  <si>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</si>
  <si>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</si>
  <si>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</si>
  <si>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</si>
  <si>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</si>
  <si>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</si>
  <si>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</si>
  <si>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</si>
  <si>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</si>
  <si>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</si>
  <si>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</si>
  <si>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</si>
  <si>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</si>
  <si>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</si>
  <si>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</si>
  <si>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</si>
  <si>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</si>
  <si>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</si>
  <si>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</si>
  <si>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</si>
  <si>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</si>
  <si>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</si>
  <si>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</si>
  <si>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</si>
  <si>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</si>
  <si>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</si>
  <si>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</si>
  <si>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</si>
  <si>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</si>
  <si>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</si>
  <si>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</si>
  <si>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</si>
  <si>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</si>
  <si>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</si>
  <si>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</si>
  <si>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</si>
  <si>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</si>
  <si>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</si>
  <si>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</si>
  <si>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</si>
  <si>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</si>
  <si>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</si>
  <si>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</si>
  <si>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</si>
  <si>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</si>
  <si>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</si>
  <si>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</si>
  <si>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</si>
  <si>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</si>
  <si>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</si>
  <si>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</si>
  <si>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</si>
  <si>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</si>
  <si>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</si>
  <si>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</si>
  <si>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</si>
  <si>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</si>
  <si>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</si>
  <si>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</si>
  <si>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</si>
  <si>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</si>
  <si>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</si>
  <si>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</si>
  <si>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</si>
  <si>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</si>
  <si>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</si>
  <si>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</si>
  <si>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</si>
  <si>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</si>
  <si>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</si>
  <si>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</si>
  <si>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</si>
  <si>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</si>
  <si>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</si>
  <si>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</si>
  <si>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</si>
  <si>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</si>
  <si>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</si>
  <si>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</si>
  <si>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</si>
  <si>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</si>
  <si>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</si>
  <si>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</si>
  <si>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</si>
  <si>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</si>
  <si>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</si>
  <si>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</si>
  <si>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</si>
  <si>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</si>
  <si>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</si>
  <si>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</si>
  <si>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</si>
  <si>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</si>
  <si>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</si>
  <si>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</si>
  <si>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</si>
  <si>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</si>
  <si>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</si>
  <si>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</si>
  <si>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</si>
  <si>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</si>
  <si>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</si>
  <si>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</si>
  <si>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</si>
  <si>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</si>
  <si>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</si>
  <si>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</si>
  <si>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</si>
  <si>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</si>
  <si>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</si>
  <si>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</si>
  <si>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</si>
  <si>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</si>
  <si>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</si>
  <si>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</si>
  <si>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</si>
  <si>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</si>
  <si>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</si>
  <si>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</si>
  <si>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</si>
  <si>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</si>
  <si>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</si>
  <si>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</si>
  <si>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</si>
  <si>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</si>
  <si>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</si>
  <si>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</si>
  <si>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</si>
  <si>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</si>
  <si>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</si>
  <si>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</si>
  <si>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</si>
  <si>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</si>
  <si>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</si>
  <si>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</si>
  <si>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</si>
  <si>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</si>
  <si>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</si>
  <si>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</si>
  <si>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</si>
  <si>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</si>
  <si>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</si>
  <si>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</si>
  <si>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</si>
  <si>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</si>
  <si>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</si>
  <si>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</si>
  <si>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</si>
  <si>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</si>
  <si>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</si>
  <si>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</si>
  <si>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</si>
  <si>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</si>
  <si>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</si>
  <si>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</si>
  <si>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</si>
  <si>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</si>
  <si>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</si>
  <si>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</si>
  <si>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</si>
  <si>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</si>
  <si>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</si>
  <si>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</si>
  <si>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</si>
  <si>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</si>
  <si>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</si>
  <si>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</si>
  <si>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</si>
  <si>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</si>
  <si>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</si>
  <si>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</si>
  <si>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</si>
  <si>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</si>
  <si>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</si>
  <si>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</si>
  <si>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</si>
  <si>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</si>
  <si>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</si>
  <si>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</si>
  <si>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</si>
  <si>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</si>
  <si>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</si>
  <si>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</si>
  <si>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</si>
  <si>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</si>
  <si>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</si>
  <si>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</si>
  <si>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</si>
  <si>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</si>
  <si>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</si>
  <si>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</si>
  <si>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</si>
  <si>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</si>
  <si>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</si>
  <si>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</si>
  <si>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</si>
  <si>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</si>
  <si>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</si>
  <si>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</si>
  <si>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</si>
  <si>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</si>
  <si>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</si>
  <si>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</si>
  <si>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</si>
  <si>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</si>
  <si>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</si>
  <si>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</si>
  <si>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</si>
  <si>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</si>
  <si>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</si>
  <si>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</si>
  <si>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</si>
  <si>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</si>
  <si>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</si>
  <si>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</si>
  <si>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</si>
  <si>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</si>
  <si>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</si>
  <si>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</si>
  <si>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</si>
  <si>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</si>
  <si>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</si>
  <si>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</si>
  <si>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</si>
  <si>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</si>
  <si>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</si>
  <si>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</si>
  <si>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</si>
  <si>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</si>
  <si>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</si>
  <si>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</si>
  <si>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</si>
  <si>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</si>
  <si>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</si>
  <si>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</si>
  <si>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</si>
  <si>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</si>
  <si>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</si>
  <si>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</si>
  <si>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</si>
  <si>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</si>
  <si>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</si>
  <si>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</si>
  <si>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</si>
  <si>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</si>
  <si>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</si>
  <si>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</si>
  <si>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</si>
  <si>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</si>
  <si>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</si>
  <si>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</si>
  <si>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</si>
  <si>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</si>
  <si>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</si>
  <si>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</si>
  <si>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</si>
  <si>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</si>
  <si>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</si>
  <si>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</si>
  <si>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</si>
  <si>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</si>
  <si>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</si>
  <si>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</si>
  <si>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</si>
  <si>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</si>
  <si>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</si>
  <si>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</si>
  <si>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</si>
  <si>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</si>
  <si>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</si>
  <si>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</si>
  <si>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</si>
  <si>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</si>
  <si>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</si>
  <si>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</si>
  <si>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</si>
  <si>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</si>
  <si>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</si>
  <si>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</si>
  <si>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</si>
  <si>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</si>
  <si>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</si>
  <si>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</si>
  <si>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</si>
  <si>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</si>
  <si>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</si>
  <si>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</si>
  <si>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</si>
  <si>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</si>
  <si>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</si>
  <si>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</si>
  <si>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</si>
  <si>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</si>
  <si>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</si>
  <si>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</si>
  <si>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</si>
  <si>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</si>
  <si>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</si>
  <si>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</si>
  <si>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</si>
  <si>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</si>
  <si>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</si>
  <si>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</si>
  <si>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</si>
  <si>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</si>
  <si>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</si>
  <si>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</si>
  <si>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</si>
  <si>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</si>
  <si>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</si>
  <si>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</si>
  <si>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</si>
  <si>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</si>
  <si>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</si>
  <si>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</si>
  <si>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</si>
  <si>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</si>
  <si>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</si>
  <si>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</si>
  <si>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</si>
  <si>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</si>
  <si>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</si>
  <si>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</si>
  <si>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</si>
  <si>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</si>
  <si>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</si>
  <si>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</si>
  <si>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</si>
  <si>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</si>
  <si>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</si>
  <si>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</si>
  <si>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</si>
  <si>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</si>
  <si>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</si>
  <si>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</si>
  <si>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</si>
  <si>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</si>
  <si>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</si>
  <si>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</si>
  <si>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</si>
  <si>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</si>
  <si>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</si>
  <si>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</si>
  <si>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</si>
  <si>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</si>
  <si>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</si>
  <si>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</si>
  <si>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</si>
  <si>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</si>
  <si>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</si>
  <si>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</si>
  <si>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</si>
  <si>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</si>
  <si>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</si>
  <si>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</si>
  <si>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</si>
  <si>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</si>
  <si>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</si>
  <si>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</si>
  <si>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</si>
  <si>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</si>
  <si>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</si>
  <si>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</si>
  <si>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</si>
  <si>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</si>
  <si>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</si>
  <si>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</si>
  <si>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</si>
  <si>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</si>
  <si>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</si>
  <si>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</si>
  <si>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</si>
  <si>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</si>
  <si>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</si>
  <si>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</si>
  <si>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</si>
  <si>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</si>
  <si>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</si>
  <si>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</si>
  <si>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</si>
  <si>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</si>
  <si>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</si>
  <si>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</si>
  <si>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</si>
  <si>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</si>
  <si>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</si>
  <si>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</si>
  <si>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</si>
  <si>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</si>
  <si>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</si>
  <si>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</si>
  <si>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</si>
  <si>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</si>
  <si>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</si>
  <si>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</si>
  <si>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</si>
  <si>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</si>
  <si>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</si>
  <si>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</si>
  <si>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</si>
  <si>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</si>
  <si>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</si>
  <si>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</si>
  <si>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</si>
  <si>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</si>
  <si>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</si>
  <si>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</si>
  <si>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</si>
  <si>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</si>
  <si>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</si>
  <si>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</si>
  <si>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</si>
  <si>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</si>
  <si>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</si>
  <si>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</si>
  <si>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</si>
  <si>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</si>
  <si>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</si>
  <si>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</si>
  <si>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</si>
  <si>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</si>
  <si>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</si>
  <si>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</si>
  <si>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</si>
  <si>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</si>
  <si>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</si>
  <si>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</si>
  <si>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</si>
  <si>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</si>
  <si>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</si>
  <si>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</si>
  <si>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</si>
  <si>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</si>
  <si>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</si>
  <si>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</si>
  <si>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</si>
  <si>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</si>
  <si>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</si>
  <si>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</si>
  <si>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</si>
  <si>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</si>
  <si>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</si>
  <si>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</si>
  <si>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</si>
  <si>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</si>
  <si>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</si>
  <si>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</si>
  <si>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</si>
  <si>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</si>
  <si>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</si>
  <si>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</si>
  <si>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</si>
  <si>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</si>
  <si>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</si>
  <si>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</si>
  <si>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</si>
  <si>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</si>
  <si>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</si>
  <si>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</si>
  <si>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</si>
  <si>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</si>
  <si>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</si>
  <si>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</si>
  <si>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</si>
  <si>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</si>
  <si>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</si>
  <si>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</si>
  <si>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</si>
  <si>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</si>
  <si>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</si>
  <si>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</si>
  <si>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</si>
  <si>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</si>
  <si>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</si>
  <si>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</si>
  <si>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</si>
  <si>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</si>
  <si>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</si>
  <si>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</si>
  <si>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</si>
  <si>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</si>
  <si>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</si>
  <si>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</si>
  <si>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</si>
  <si>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</si>
  <si>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</si>
  <si>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</si>
  <si>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</si>
  <si>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</si>
  <si>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</si>
  <si>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</si>
  <si>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</si>
  <si>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</si>
  <si>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</si>
  <si>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</si>
  <si>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</si>
  <si>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</si>
  <si>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</si>
  <si>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</si>
  <si>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</si>
  <si>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</si>
  <si>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</si>
  <si>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</si>
  <si>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</si>
  <si>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</si>
  <si>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</si>
  <si>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</si>
  <si>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</si>
  <si>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</si>
  <si>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</si>
  <si>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</si>
  <si>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</si>
  <si>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</si>
  <si>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</si>
  <si>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</si>
  <si>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</si>
  <si>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</si>
  <si>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</si>
  <si>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</si>
  <si>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</si>
  <si>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</si>
  <si>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</si>
  <si>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</si>
  <si>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</si>
  <si>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</si>
  <si>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</si>
  <si>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</si>
  <si>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</si>
  <si>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</si>
  <si>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</si>
  <si>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</si>
  <si>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</si>
  <si>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</si>
  <si>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</si>
  <si>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</si>
  <si>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</si>
  <si>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</si>
  <si>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</si>
  <si>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</si>
  <si>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</si>
  <si>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</si>
  <si>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</si>
  <si>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</si>
  <si>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</si>
  <si>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</si>
  <si>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</si>
  <si>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</si>
  <si>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</si>
  <si>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</si>
  <si>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</si>
  <si>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</si>
  <si>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</si>
  <si>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</si>
  <si>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</si>
  <si>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</si>
  <si>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</si>
  <si>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</si>
  <si>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</si>
  <si>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</si>
  <si>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</si>
  <si>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</si>
  <si>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</si>
  <si>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</si>
  <si>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</si>
  <si>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</si>
  <si>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</si>
  <si>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</si>
  <si>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</si>
  <si>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</si>
  <si>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</si>
  <si>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</si>
  <si>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</si>
  <si>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</si>
  <si>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</si>
  <si>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</si>
  <si>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</si>
  <si>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</si>
  <si>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</si>
  <si>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</si>
  <si>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</si>
  <si>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</si>
  <si>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</si>
  <si>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</si>
  <si>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</si>
  <si>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</si>
  <si>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</si>
  <si>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</si>
  <si>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</si>
  <si>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</si>
  <si>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</si>
  <si>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</si>
  <si>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</si>
  <si>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</si>
  <si>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</si>
  <si>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</si>
  <si>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</si>
  <si>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</si>
  <si>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</si>
  <si>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</si>
  <si>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</si>
  <si>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</si>
  <si>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</si>
  <si>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</si>
  <si>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</si>
  <si>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</si>
  <si>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</si>
  <si>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</si>
  <si>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</si>
  <si>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</si>
  <si>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</si>
  <si>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</si>
  <si>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</si>
  <si>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</si>
  <si>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</si>
  <si>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</si>
  <si>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</si>
  <si>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</si>
  <si>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</si>
  <si>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</si>
  <si>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</si>
  <si>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</si>
  <si>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</si>
  <si>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</si>
  <si>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</si>
  <si>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</si>
  <si>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</si>
  <si>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</si>
  <si>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</si>
  <si>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</si>
  <si>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</si>
  <si>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</si>
  <si>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</si>
  <si>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</si>
  <si>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</si>
  <si>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</si>
  <si>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</si>
  <si>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</si>
  <si>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</si>
  <si>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</si>
  <si>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</si>
  <si>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</si>
  <si>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</si>
  <si>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</si>
  <si>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</si>
  <si>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</si>
  <si>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</si>
  <si>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</si>
  <si>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</si>
  <si>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</si>
  <si>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</si>
  <si>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</si>
  <si>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</si>
  <si>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</si>
  <si>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</si>
  <si>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</si>
  <si>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</si>
  <si>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</si>
  <si>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</si>
  <si>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</si>
  <si>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</si>
  <si>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</si>
  <si>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</si>
  <si>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</si>
  <si>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</si>
  <si>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</si>
  <si>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</si>
  <si>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</si>
  <si>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</si>
  <si>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</si>
  <si>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</si>
  <si>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</si>
  <si>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</si>
  <si>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</si>
  <si>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</si>
  <si>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</si>
  <si>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</si>
  <si>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</si>
  <si>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</si>
  <si>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</si>
  <si>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</si>
  <si>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</si>
  <si>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</si>
  <si>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</si>
  <si>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</si>
  <si>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</si>
  <si>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</si>
  <si>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</si>
  <si>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</si>
  <si>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</si>
  <si>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</si>
  <si>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</si>
  <si>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</si>
  <si>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</si>
  <si>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</si>
  <si>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</si>
  <si>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</si>
  <si>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</si>
  <si>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</si>
  <si>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</si>
  <si>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</si>
  <si>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</si>
  <si>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</si>
  <si>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</si>
  <si>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</si>
  <si>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</si>
  <si>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</si>
  <si>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</si>
  <si>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</si>
  <si>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</si>
  <si>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</si>
  <si>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</si>
  <si>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</si>
  <si>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</si>
  <si>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</si>
  <si>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</si>
  <si>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</si>
  <si>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</si>
  <si>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</si>
  <si>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</si>
  <si>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</si>
  <si>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</si>
  <si>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</si>
  <si>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</si>
  <si>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</si>
  <si>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</si>
  <si>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</si>
  <si>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</si>
  <si>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</si>
  <si>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</si>
  <si>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</si>
  <si>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</si>
  <si>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</si>
  <si>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</si>
  <si>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</si>
  <si>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</si>
  <si>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</si>
  <si>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</si>
  <si>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</si>
  <si>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</si>
  <si>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</si>
  <si>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</si>
  <si>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</si>
  <si>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</si>
  <si>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</si>
  <si>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</si>
  <si>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</si>
  <si>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</si>
  <si>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</si>
  <si>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</si>
  <si>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</si>
  <si>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</si>
  <si>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</si>
  <si>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</si>
  <si>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</si>
  <si>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</si>
  <si>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</si>
  <si>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</si>
  <si>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</si>
  <si>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</si>
  <si>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</si>
  <si>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</si>
  <si>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</si>
  <si>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</si>
  <si>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</si>
  <si>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</si>
  <si>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</si>
  <si>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</si>
  <si>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</si>
  <si>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</si>
  <si>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</si>
  <si>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</si>
  <si>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</si>
  <si>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</si>
  <si>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</si>
  <si>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</si>
  <si>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</si>
  <si>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</si>
  <si>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</si>
  <si>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</si>
  <si>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</si>
  <si>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</si>
  <si>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</si>
  <si>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</si>
  <si>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</si>
  <si>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</si>
  <si>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</si>
  <si>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</si>
  <si>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</si>
  <si>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</si>
  <si>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</si>
  <si>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</si>
  <si>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</si>
  <si>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</si>
  <si>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</si>
  <si>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</si>
  <si>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</si>
  <si>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</si>
  <si>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</si>
  <si>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</si>
  <si>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</si>
  <si>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</si>
  <si>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</si>
  <si>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</si>
  <si>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</si>
  <si>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</si>
  <si>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</si>
  <si>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</si>
  <si>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</si>
  <si>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</si>
  <si>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</si>
  <si>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</si>
  <si>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</si>
  <si>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</si>
  <si>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</si>
  <si>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</si>
  <si>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</si>
  <si>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</si>
  <si>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</si>
  <si>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</si>
  <si>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</si>
  <si>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</si>
  <si>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</si>
  <si>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</si>
  <si>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</si>
  <si>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</si>
  <si>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</si>
  <si>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</si>
  <si>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</si>
  <si>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</si>
  <si>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</si>
  <si>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</si>
  <si>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</si>
  <si>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</si>
  <si>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</si>
  <si>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</si>
  <si>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</si>
  <si>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</si>
  <si>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</si>
  <si>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</si>
  <si>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</si>
  <si>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</si>
  <si>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</si>
  <si>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</si>
  <si>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</si>
  <si>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</si>
  <si>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</si>
  <si>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</si>
  <si>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</si>
  <si>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</si>
  <si>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</si>
  <si>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</si>
  <si>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</si>
  <si>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</si>
  <si>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</si>
  <si>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</si>
  <si>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</si>
  <si>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</si>
  <si>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</si>
  <si>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</si>
  <si>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</si>
  <si>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</si>
  <si>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</si>
  <si>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</si>
  <si>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</si>
  <si>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</si>
  <si>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</si>
  <si>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</si>
  <si>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</si>
  <si>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</si>
  <si>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</si>
  <si>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</si>
  <si>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</si>
  <si>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</si>
  <si>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</si>
  <si>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</si>
  <si>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</si>
  <si>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</si>
  <si>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</si>
  <si>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</si>
  <si>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</si>
  <si>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</si>
  <si>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</si>
  <si>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</si>
  <si>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</si>
  <si>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</si>
  <si>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</si>
  <si>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</si>
  <si>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</si>
  <si>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</si>
  <si>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</si>
  <si>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</si>
  <si>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</si>
  <si>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</si>
  <si>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</si>
  <si>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</si>
  <si>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</si>
  <si>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</si>
  <si>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</si>
  <si>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</si>
  <si>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</si>
  <si>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</si>
  <si>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</si>
  <si>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</si>
  <si>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</si>
  <si>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</si>
  <si>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</si>
  <si>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</si>
  <si>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</si>
  <si>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</si>
  <si>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</si>
  <si>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</si>
  <si>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</si>
  <si>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</si>
  <si>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</si>
  <si>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</si>
  <si>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</si>
  <si>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</si>
  <si>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</si>
  <si>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</si>
  <si>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</si>
  <si>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</si>
  <si>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</si>
  <si>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</si>
  <si>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</si>
  <si>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</si>
  <si>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</si>
  <si>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</si>
  <si>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</si>
  <si>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</si>
  <si>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</si>
  <si>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</si>
  <si>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</si>
  <si>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</si>
  <si>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</si>
  <si>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</si>
  <si>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</si>
  <si>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</si>
  <si>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</si>
  <si>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</si>
  <si>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</si>
  <si>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</si>
  <si>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</si>
  <si>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</si>
  <si>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</si>
  <si>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</si>
  <si>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</si>
  <si>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</si>
  <si>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</si>
  <si>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</si>
  <si>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</si>
  <si>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</si>
  <si>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</si>
  <si>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</si>
  <si>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</si>
  <si>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</si>
  <si>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</si>
  <si>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</si>
  <si>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</si>
  <si>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</si>
  <si>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</si>
  <si>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</si>
  <si>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</si>
  <si>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</si>
  <si>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</si>
  <si>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</si>
  <si>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</si>
  <si>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</si>
  <si>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</si>
  <si>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</si>
  <si>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</si>
  <si>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</si>
  <si>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</si>
  <si>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</si>
  <si>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</si>
  <si>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</si>
  <si>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</si>
  <si>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</si>
  <si>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</si>
  <si>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</si>
  <si>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</si>
  <si>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</si>
  <si>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</si>
  <si>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</si>
  <si>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</si>
  <si>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</si>
  <si>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</si>
  <si>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</si>
  <si>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</si>
  <si>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</si>
  <si>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</si>
  <si>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</si>
  <si>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</si>
  <si>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</si>
  <si>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</si>
  <si>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</si>
  <si>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</si>
  <si>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</si>
  <si>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</si>
  <si>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</si>
  <si>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</si>
  <si>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</si>
  <si>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</si>
  <si>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</si>
  <si>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</si>
  <si>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</si>
  <si>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</si>
  <si>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</si>
  <si>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</si>
  <si>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</si>
  <si>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</si>
  <si>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</si>
  <si>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</si>
  <si>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</si>
  <si>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</si>
  <si>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</si>
  <si>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</si>
  <si>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</si>
  <si>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</si>
  <si>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</si>
  <si>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</si>
  <si>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</si>
  <si>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</si>
  <si>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</si>
  <si>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</si>
  <si>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</si>
  <si>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</si>
  <si>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</si>
  <si>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</si>
  <si>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</si>
  <si>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</si>
  <si>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</si>
  <si>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</si>
  <si>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</si>
  <si>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</si>
  <si>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</si>
  <si>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</si>
  <si>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</si>
  <si>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</si>
  <si>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</si>
  <si>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</si>
  <si>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</si>
  <si>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</si>
  <si>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</si>
  <si>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</si>
  <si>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</si>
  <si>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</si>
  <si>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</si>
  <si>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</si>
  <si>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</si>
  <si>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</si>
  <si>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</si>
  <si>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</si>
  <si>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</si>
  <si>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</si>
  <si>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</si>
  <si>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</si>
  <si>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</si>
  <si>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</si>
  <si>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</si>
  <si>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</si>
  <si>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</si>
  <si>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</si>
  <si>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</si>
  <si>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</si>
  <si>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</si>
  <si>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</si>
  <si>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</si>
  <si>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</si>
  <si>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</si>
  <si>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</si>
  <si>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</si>
  <si>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</si>
  <si>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</si>
  <si>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</si>
  <si>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</si>
  <si>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</si>
  <si>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</si>
  <si>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</si>
  <si>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</si>
  <si>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</si>
  <si>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</si>
  <si>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</si>
  <si>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</si>
  <si>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</si>
  <si>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</si>
  <si>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</si>
  <si>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</si>
  <si>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</si>
  <si>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</si>
  <si>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</si>
  <si>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</si>
  <si>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</si>
  <si>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</si>
  <si>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</si>
  <si>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</si>
  <si>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</si>
  <si>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</si>
  <si>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</si>
  <si>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</si>
  <si>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</si>
  <si>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</si>
  <si>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</si>
  <si>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</si>
  <si>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</si>
  <si>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</si>
  <si>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</si>
  <si>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</si>
  <si>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</si>
  <si>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</si>
  <si>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</si>
  <si>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</si>
  <si>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</si>
  <si>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</si>
  <si>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</si>
  <si>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</si>
  <si>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</si>
  <si>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</si>
  <si>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</si>
  <si>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</si>
  <si>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</si>
  <si>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</si>
  <si>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</si>
  <si>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</si>
  <si>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</si>
  <si>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</si>
  <si>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</si>
  <si>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</si>
  <si>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</si>
  <si>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</si>
  <si>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</si>
  <si>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</si>
  <si>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</si>
  <si>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</si>
  <si>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</si>
  <si>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</si>
  <si>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</si>
  <si>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</si>
  <si>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</si>
  <si>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</si>
  <si>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</si>
  <si>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</si>
  <si>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</si>
  <si>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</si>
  <si>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</si>
  <si>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</si>
  <si>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</si>
  <si>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</si>
  <si>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</si>
  <si>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</si>
  <si>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</si>
  <si>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</si>
  <si>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</si>
  <si>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</si>
  <si>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</si>
  <si>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</si>
  <si>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</si>
  <si>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</si>
  <si>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</si>
  <si>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</si>
  <si>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</si>
  <si>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</si>
  <si>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</si>
  <si>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</si>
  <si>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</si>
  <si>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</si>
  <si>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</si>
  <si>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</si>
  <si>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</si>
  <si>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</si>
  <si>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</si>
  <si>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</si>
  <si>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</si>
  <si>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</si>
  <si>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</si>
  <si>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</si>
  <si>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</si>
  <si>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</si>
  <si>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</si>
  <si>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</si>
  <si>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</si>
  <si>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</si>
  <si>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</si>
  <si>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</si>
  <si>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</si>
  <si>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</si>
  <si>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</si>
  <si>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</si>
  <si>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</si>
  <si>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</si>
  <si>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</si>
  <si>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</si>
  <si>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</si>
  <si>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</si>
  <si>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</si>
  <si>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</si>
  <si>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</si>
  <si>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</si>
  <si>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</si>
  <si>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</si>
  <si>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</si>
  <si>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</si>
  <si>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</si>
  <si>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</si>
  <si>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</si>
  <si>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</si>
  <si>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</si>
  <si>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</si>
  <si>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</si>
  <si>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</si>
  <si>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</si>
  <si>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</si>
  <si>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</si>
  <si>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</si>
  <si>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</si>
  <si>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</si>
  <si>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</si>
  <si>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</si>
  <si>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</si>
  <si>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</si>
  <si>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</si>
  <si>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</si>
  <si>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</si>
  <si>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</si>
  <si>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</si>
  <si>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</si>
  <si>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</si>
  <si>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</si>
  <si>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</si>
  <si>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</si>
  <si>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</si>
  <si>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</si>
  <si>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</si>
  <si>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</si>
  <si>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</si>
  <si>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</si>
  <si>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</si>
  <si>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</si>
  <si>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</si>
  <si>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</si>
  <si>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</si>
  <si>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</si>
  <si>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</si>
  <si>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</si>
  <si>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</si>
  <si>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</si>
  <si>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</si>
  <si>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</si>
  <si>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</si>
  <si>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</si>
  <si>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</si>
  <si>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</si>
  <si>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</si>
  <si>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</si>
  <si>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</si>
  <si>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</si>
  <si>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</si>
  <si>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</si>
  <si>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</si>
  <si>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</si>
  <si>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</si>
  <si>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</si>
  <si>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</si>
  <si>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</si>
  <si>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</si>
  <si>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</si>
  <si>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</si>
  <si>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</si>
  <si>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</si>
  <si>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</si>
  <si>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</si>
  <si>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</si>
  <si>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</si>
  <si>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</si>
  <si>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</si>
  <si>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</si>
  <si>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</si>
  <si>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</si>
  <si>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</si>
  <si>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</si>
  <si>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</si>
  <si>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</si>
  <si>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</si>
  <si>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</si>
  <si>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</si>
  <si>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</si>
  <si>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</si>
  <si>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</si>
  <si>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</si>
  <si>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</si>
  <si>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</si>
  <si>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</si>
  <si>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</si>
  <si>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</si>
  <si>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</si>
  <si>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</si>
  <si>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</si>
  <si>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</si>
  <si>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</si>
  <si>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</si>
  <si>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</si>
  <si>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</si>
  <si>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</si>
  <si>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</si>
  <si>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</si>
  <si>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</si>
  <si>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</si>
  <si>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</si>
  <si>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</si>
  <si>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</si>
  <si>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</si>
  <si>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</si>
  <si>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</si>
  <si>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</si>
  <si>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</si>
  <si>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</si>
  <si>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</si>
  <si>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</si>
  <si>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</si>
  <si>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</si>
  <si>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</si>
  <si>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</si>
  <si>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</si>
  <si>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</si>
  <si>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</si>
  <si>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</si>
  <si>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</si>
  <si>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</si>
  <si>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</si>
  <si>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</si>
  <si>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</si>
  <si>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</si>
  <si>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</si>
  <si>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</si>
  <si>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</si>
  <si>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</si>
  <si>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</si>
  <si>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</si>
  <si>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</si>
  <si>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</si>
  <si>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</si>
  <si>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</si>
  <si>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</si>
  <si>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</si>
  <si>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</si>
  <si>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</si>
  <si>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</si>
  <si>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</si>
  <si>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</si>
  <si>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</si>
  <si>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</si>
  <si>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</si>
  <si>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</si>
  <si>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</si>
  <si>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</si>
  <si>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</si>
  <si>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</si>
  <si>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</si>
  <si>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</si>
  <si>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</si>
  <si>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</si>
  <si>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</si>
  <si>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</si>
  <si>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</si>
  <si>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</si>
  <si>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</si>
  <si>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</si>
  <si>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</si>
  <si>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</si>
  <si>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</si>
  <si>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</si>
  <si>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</si>
  <si>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</si>
  <si>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</si>
  <si>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</si>
  <si>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</si>
  <si>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</si>
  <si>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</si>
  <si>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</si>
  <si>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</si>
  <si>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</si>
  <si>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</si>
  <si>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</si>
  <si>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</si>
  <si>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</si>
  <si>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</si>
  <si>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</si>
  <si>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</si>
  <si>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</si>
  <si>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</si>
  <si>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</si>
  <si>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</si>
  <si>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</si>
  <si>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</si>
  <si>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</si>
  <si>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</si>
  <si>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</si>
  <si>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</si>
  <si>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</si>
  <si>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</si>
  <si>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</si>
  <si>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</si>
  <si>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</si>
  <si>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</si>
  <si>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</si>
  <si>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</si>
  <si>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</si>
  <si>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</si>
  <si>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</si>
  <si>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</si>
  <si>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</si>
  <si>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</si>
  <si>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</si>
  <si>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</si>
  <si>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</si>
  <si>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</si>
  <si>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</si>
  <si>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</si>
  <si>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</si>
  <si>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</si>
  <si>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</si>
  <si>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</si>
  <si>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</si>
  <si>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</si>
  <si>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</si>
  <si>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</si>
  <si>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</si>
  <si>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</si>
  <si>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</si>
  <si>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</si>
  <si>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</si>
  <si>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</si>
  <si>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</si>
  <si>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</si>
  <si>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</si>
  <si>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</si>
  <si>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</si>
  <si>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</si>
  <si>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</si>
  <si>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</si>
  <si>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</si>
  <si>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</si>
  <si>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</si>
  <si>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</si>
  <si>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</si>
  <si>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</si>
  <si>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</si>
  <si>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</si>
  <si>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</si>
  <si>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</si>
  <si>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</si>
  <si>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</si>
  <si>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</si>
  <si>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</si>
  <si>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</si>
  <si>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</si>
  <si>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</si>
  <si>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</si>
  <si>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</si>
  <si>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</si>
  <si>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</si>
  <si>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</si>
  <si>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</si>
  <si>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</si>
  <si>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</si>
  <si>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</si>
  <si>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</si>
  <si>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</si>
  <si>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</si>
  <si>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</si>
  <si>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</si>
  <si>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</si>
  <si>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</si>
  <si>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</si>
  <si>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</si>
  <si>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</si>
  <si>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</si>
  <si>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</si>
  <si>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</si>
  <si>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</si>
  <si>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</si>
  <si>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</si>
  <si>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</si>
  <si>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</si>
  <si>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</si>
  <si>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</si>
  <si>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</si>
  <si>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</si>
  <si>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</si>
  <si>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</si>
  <si>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</si>
  <si>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</si>
  <si>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</si>
  <si>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</si>
  <si>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</si>
  <si>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</si>
  <si>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</si>
  <si>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</si>
  <si>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</si>
  <si>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</si>
  <si>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</si>
  <si>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</si>
  <si>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</si>
  <si>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</si>
  <si>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</si>
  <si>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</si>
  <si>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</si>
  <si>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</si>
  <si>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</si>
  <si>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</si>
  <si>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</si>
  <si>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</si>
  <si>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</si>
  <si>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</si>
  <si>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</si>
  <si>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</si>
  <si>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</si>
  <si>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</si>
  <si>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</si>
  <si>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</si>
  <si>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</si>
  <si>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</si>
  <si>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</si>
  <si>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</si>
  <si>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</si>
  <si>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</si>
  <si>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</si>
  <si>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</si>
  <si>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</si>
  <si>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</si>
  <si>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</si>
  <si>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</si>
  <si>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</si>
  <si>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</si>
  <si>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</si>
  <si>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</si>
  <si>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</si>
  <si>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</si>
  <si>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</si>
  <si>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</si>
  <si>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</si>
  <si>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</si>
  <si>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</si>
  <si>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</si>
  <si>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</si>
  <si>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</si>
  <si>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</si>
  <si>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</si>
  <si>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</si>
  <si>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</si>
  <si>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</si>
  <si>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</si>
  <si>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</si>
  <si>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</si>
  <si>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</si>
  <si>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</si>
  <si>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</si>
  <si>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</si>
  <si>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</si>
  <si>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</si>
  <si>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</si>
  <si>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</si>
  <si>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</si>
  <si>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</si>
  <si>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</si>
  <si>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</si>
  <si>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</si>
  <si>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</si>
  <si>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</si>
  <si>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</si>
  <si>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</si>
  <si>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</si>
  <si>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</si>
  <si>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</si>
  <si>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</si>
  <si>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</si>
  <si>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</si>
  <si>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</si>
  <si>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</si>
  <si>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</si>
  <si>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</si>
  <si>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</si>
  <si>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</si>
  <si>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</si>
  <si>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</si>
  <si>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</si>
  <si>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</si>
  <si>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</si>
  <si>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</si>
  <si>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</si>
  <si>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</si>
  <si>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</si>
  <si>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</si>
  <si>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</si>
  <si>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</si>
  <si>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</si>
  <si>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</si>
  <si>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</si>
  <si>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</si>
  <si>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</si>
  <si>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</si>
  <si>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</si>
  <si>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</si>
  <si>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</si>
  <si>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</si>
  <si>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</si>
  <si>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</si>
  <si>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</si>
  <si>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</si>
  <si>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</si>
  <si>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</si>
  <si>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</si>
  <si>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</si>
  <si>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</si>
  <si>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</si>
  <si>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</si>
  <si>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</si>
  <si>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</si>
  <si>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</si>
  <si>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</si>
  <si>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</si>
  <si>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</si>
  <si>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</si>
  <si>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</si>
  <si>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</si>
  <si>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</si>
  <si>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</si>
  <si>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</si>
  <si>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</si>
  <si>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</si>
  <si>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</si>
  <si>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</si>
  <si>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</si>
  <si>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</si>
  <si>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</si>
  <si>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</si>
  <si>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</si>
  <si>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</si>
  <si>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</si>
  <si>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</si>
  <si>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</si>
  <si>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</si>
  <si>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</si>
  <si>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</si>
  <si>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</si>
  <si>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</si>
  <si>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</si>
  <si>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</si>
  <si>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</si>
  <si>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</si>
  <si>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</si>
  <si>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</si>
  <si>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</si>
  <si>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</si>
  <si>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</si>
  <si>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</si>
  <si>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</si>
  <si>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</si>
  <si>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</si>
  <si>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</si>
  <si>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</si>
  <si>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</si>
  <si>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</si>
  <si>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</si>
  <si>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</si>
  <si>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</si>
  <si>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</si>
  <si>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</si>
  <si>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</si>
  <si>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</si>
  <si>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</si>
  <si>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</si>
  <si>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</si>
  <si>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</si>
  <si>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</si>
  <si>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</si>
  <si>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</si>
  <si>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</si>
  <si>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</si>
  <si>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</si>
  <si>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</si>
  <si>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</si>
  <si>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</si>
  <si>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</si>
  <si>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</si>
  <si>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</si>
  <si>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</si>
  <si>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</si>
  <si>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</si>
  <si>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</si>
  <si>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</si>
  <si>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</si>
  <si>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</si>
  <si>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</si>
  <si>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</si>
  <si>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</si>
  <si>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</si>
  <si>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</si>
  <si>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</si>
  <si>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</si>
  <si>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</si>
  <si>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</si>
  <si>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</si>
  <si>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</si>
  <si>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</si>
  <si>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</si>
  <si>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</si>
  <si>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</si>
  <si>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</si>
  <si>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</si>
  <si>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</si>
  <si>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</si>
  <si>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</si>
  <si>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</si>
  <si>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</si>
  <si>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</si>
  <si>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</si>
  <si>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</si>
  <si>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</si>
  <si>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</si>
  <si>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</si>
  <si>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</si>
  <si>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</si>
  <si>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</si>
  <si>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</si>
  <si>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</si>
  <si>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</si>
  <si>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</si>
  <si>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</si>
  <si>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</si>
  <si>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</si>
  <si>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</si>
  <si>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</si>
  <si>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</si>
  <si>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</si>
  <si>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</si>
  <si>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</si>
  <si>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</si>
  <si>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</si>
  <si>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</si>
  <si>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</si>
  <si>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</si>
  <si>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</si>
  <si>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</si>
  <si>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</si>
  <si>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</si>
  <si>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</si>
  <si>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</si>
  <si>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</si>
  <si>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</si>
  <si>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</si>
  <si>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</si>
  <si>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</si>
  <si>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</si>
  <si>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</si>
  <si>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</si>
  <si>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</si>
  <si>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</si>
  <si>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</si>
  <si>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</si>
  <si>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</si>
  <si>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</si>
  <si>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</si>
  <si>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</si>
  <si>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</si>
  <si>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</si>
  <si>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</si>
  <si>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</si>
  <si>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</si>
  <si>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</si>
  <si>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</si>
  <si>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</si>
  <si>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</si>
  <si>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</si>
  <si>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</si>
  <si>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</si>
  <si>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</si>
  <si>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</si>
  <si>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</si>
  <si>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</si>
  <si>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</si>
  <si>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</si>
  <si>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</si>
  <si>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</si>
  <si>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</si>
  <si>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</si>
  <si>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</si>
  <si>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</si>
  <si>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</si>
  <si>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</si>
  <si>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</si>
  <si>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</si>
  <si>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</si>
  <si>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</si>
  <si>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</si>
  <si>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</si>
  <si>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</si>
  <si>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</si>
  <si>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</si>
  <si>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</si>
  <si>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</si>
  <si>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</si>
  <si>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</si>
  <si>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</si>
  <si>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</si>
  <si>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</si>
  <si>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</si>
  <si>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</si>
  <si>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</si>
  <si>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</si>
  <si>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</si>
  <si>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</si>
  <si>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</si>
  <si>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</si>
  <si>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</si>
  <si>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</si>
  <si>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</si>
  <si>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</si>
  <si>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</si>
  <si>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</si>
  <si>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</si>
  <si>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</si>
  <si>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</si>
  <si>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</si>
  <si>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</si>
  <si>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</si>
  <si>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</si>
  <si>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</si>
  <si>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</si>
  <si>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</si>
  <si>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</si>
  <si>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</si>
  <si>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</si>
  <si>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</si>
  <si>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</si>
  <si>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</si>
  <si>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</si>
  <si>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</si>
  <si>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</si>
  <si>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</si>
  <si>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</si>
  <si>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</si>
  <si>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</si>
  <si>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</si>
  <si>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</si>
  <si>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</si>
  <si>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</si>
  <si>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</si>
  <si>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</si>
  <si>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</si>
  <si>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</si>
  <si>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</si>
  <si>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</si>
  <si>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</si>
  <si>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</si>
  <si>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</si>
  <si>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</si>
  <si>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</si>
  <si>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</si>
  <si>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</si>
  <si>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</si>
  <si>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</si>
  <si>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</si>
  <si>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</si>
  <si>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</si>
  <si>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</si>
  <si>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</si>
  <si>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</si>
  <si>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</si>
  <si>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</si>
  <si>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</si>
  <si>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</si>
  <si>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</si>
  <si>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</si>
  <si>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</si>
  <si>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</si>
  <si>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</si>
  <si>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</si>
  <si>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</si>
  <si>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</si>
  <si>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</si>
  <si>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</si>
  <si>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</si>
  <si>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</si>
  <si>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</si>
  <si>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</si>
  <si>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</si>
  <si>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</si>
  <si>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</si>
  <si>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</si>
  <si>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</si>
  <si>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</si>
  <si>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</si>
  <si>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</si>
  <si>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</si>
  <si>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</si>
  <si>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</si>
  <si>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</si>
  <si>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</si>
  <si>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</si>
  <si>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</si>
  <si>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</si>
  <si>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</si>
  <si>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</si>
  <si>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</si>
  <si>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</si>
  <si>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</si>
  <si>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</si>
  <si>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</si>
  <si>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</si>
  <si>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</si>
  <si>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</si>
  <si>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</si>
  <si>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</si>
  <si>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</si>
  <si>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</si>
  <si>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</si>
  <si>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</si>
  <si>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</si>
  <si>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</si>
  <si>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</si>
  <si>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</si>
  <si>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</si>
  <si>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</si>
  <si>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</si>
  <si>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</si>
  <si>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</si>
  <si>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</si>
  <si>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</si>
  <si>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</si>
  <si>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</si>
  <si>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</si>
  <si>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</si>
  <si>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</si>
  <si>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</si>
  <si>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</si>
  <si>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</si>
  <si>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</si>
  <si>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</si>
  <si>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</si>
  <si>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</si>
  <si>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</si>
  <si>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</si>
  <si>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</si>
  <si>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</si>
  <si>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</si>
  <si>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</si>
  <si>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</si>
  <si>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</si>
  <si>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</si>
  <si>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</si>
  <si>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</si>
  <si>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</si>
  <si>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</si>
  <si>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</si>
  <si>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</si>
  <si>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</si>
  <si>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</si>
  <si>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</si>
  <si>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</si>
  <si>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</si>
  <si>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</si>
  <si>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</si>
  <si>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</si>
  <si>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</si>
  <si>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</si>
  <si>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</si>
  <si>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</si>
  <si>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</si>
  <si>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</si>
  <si>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</si>
  <si>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</si>
  <si>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</si>
  <si>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</si>
  <si>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</si>
  <si>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</si>
  <si>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</si>
  <si>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</si>
  <si>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</si>
  <si>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</si>
  <si>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</si>
  <si>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</si>
  <si>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</si>
  <si>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</si>
  <si>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</si>
  <si>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</si>
  <si>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</si>
  <si>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</si>
  <si>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</si>
  <si>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</si>
  <si>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</si>
  <si>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</si>
  <si>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</si>
  <si>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</si>
  <si>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</si>
  <si>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</si>
  <si>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</si>
  <si>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</si>
  <si>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</si>
  <si>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</si>
  <si>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</si>
  <si>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</si>
  <si>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</si>
  <si>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</si>
  <si>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</si>
  <si>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</si>
  <si>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</si>
  <si>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</si>
  <si>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</si>
  <si>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</si>
  <si>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</si>
  <si>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</si>
  <si>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</si>
  <si>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</si>
  <si>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</si>
  <si>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</si>
  <si>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</si>
  <si>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</si>
  <si>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</si>
  <si>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</si>
  <si>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</si>
  <si>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</si>
  <si>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</si>
  <si>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</si>
  <si>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</si>
  <si>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</si>
  <si>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</si>
  <si>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</si>
  <si>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</si>
  <si>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</si>
  <si>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</si>
  <si>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</si>
  <si>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</si>
  <si>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</si>
  <si>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</si>
  <si>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</si>
  <si>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</si>
  <si>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</si>
  <si>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</si>
  <si>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</si>
  <si>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</si>
  <si>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</si>
  <si>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</si>
  <si>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</si>
  <si>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</si>
  <si>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</si>
  <si>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</si>
  <si>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</si>
  <si>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</si>
  <si>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</si>
  <si>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</si>
  <si>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</si>
  <si>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</si>
  <si>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</si>
  <si>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</si>
  <si>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</si>
  <si>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</si>
  <si>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</si>
  <si>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</si>
  <si>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</si>
  <si>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</si>
  <si>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</si>
  <si>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</si>
  <si>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</si>
  <si>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</si>
  <si>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</si>
  <si>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</si>
  <si>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</si>
  <si>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</si>
  <si>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</si>
  <si>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</si>
  <si>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</si>
  <si>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</si>
  <si>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</si>
  <si>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</si>
  <si>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</si>
  <si>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</si>
  <si>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</si>
  <si>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</si>
  <si>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</si>
  <si>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</si>
  <si>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</si>
  <si>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</si>
  <si>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</si>
  <si>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</si>
  <si>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</si>
  <si>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</si>
  <si>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</si>
  <si>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</si>
  <si>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</si>
  <si>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</si>
  <si>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</si>
  <si>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</si>
  <si>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</si>
  <si>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</si>
  <si>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</si>
  <si>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</si>
  <si>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</si>
  <si>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</si>
  <si>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</si>
  <si>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</si>
  <si>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</si>
  <si>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</si>
  <si>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</si>
  <si>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</si>
  <si>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</si>
  <si>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</si>
  <si>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</si>
  <si>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</si>
  <si>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</si>
  <si>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</si>
  <si>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</si>
  <si>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</si>
  <si>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</si>
  <si>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</si>
  <si>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</si>
  <si>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</si>
  <si>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</si>
  <si>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</si>
  <si>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</si>
  <si>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</si>
  <si>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</si>
  <si>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</si>
  <si>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</si>
  <si>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</si>
  <si>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</si>
  <si>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</si>
  <si>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</si>
  <si>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</si>
  <si>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</si>
  <si>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</si>
  <si>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</si>
  <si>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</si>
  <si>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</si>
  <si>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</si>
  <si>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</si>
  <si>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</si>
  <si>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</si>
  <si>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</si>
  <si>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</si>
  <si>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</si>
  <si>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</si>
  <si>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</si>
  <si>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</si>
  <si>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</si>
  <si>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</si>
  <si>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</si>
  <si>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</si>
  <si>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</si>
  <si>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</si>
  <si>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</si>
  <si>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</si>
  <si>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</si>
  <si>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</si>
  <si>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</si>
  <si>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</si>
  <si>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</si>
  <si>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</si>
  <si>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</si>
  <si>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</si>
  <si>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</si>
  <si>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</si>
  <si>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</si>
  <si>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</si>
  <si>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</si>
  <si>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</si>
  <si>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</si>
  <si>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</si>
  <si>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</si>
  <si>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</si>
  <si>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</si>
  <si>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</si>
  <si>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</si>
  <si>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</si>
  <si>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</si>
  <si>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</si>
  <si>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</si>
  <si>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</si>
  <si>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</si>
  <si>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</si>
  <si>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</si>
  <si>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</si>
  <si>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</si>
  <si>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</si>
  <si>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</si>
  <si>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</si>
  <si>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</si>
  <si>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</si>
  <si>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</si>
  <si>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</si>
  <si>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</si>
  <si>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</si>
  <si>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</si>
  <si>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</si>
  <si>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</si>
  <si>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</si>
  <si>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</si>
  <si>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</si>
  <si>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</si>
  <si>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</si>
  <si>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</si>
  <si>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</si>
  <si>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</si>
  <si>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</si>
  <si>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</si>
  <si>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</si>
  <si>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</si>
  <si>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</si>
  <si>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</si>
  <si>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</si>
  <si>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</si>
  <si>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</si>
  <si>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</si>
  <si>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</si>
  <si>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</si>
  <si>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</si>
  <si>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</si>
  <si>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</si>
  <si>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</si>
  <si>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</si>
  <si>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</si>
  <si>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</si>
  <si>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</si>
  <si>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</si>
  <si>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</si>
  <si>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</si>
  <si>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</si>
  <si>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</si>
  <si>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</si>
  <si>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</si>
  <si>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</si>
  <si>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</si>
  <si>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</si>
  <si>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</si>
  <si>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</si>
  <si>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</si>
  <si>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</si>
  <si>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</si>
  <si>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</si>
  <si>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</si>
  <si>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</si>
  <si>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</si>
  <si>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</si>
  <si>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</si>
  <si>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</si>
  <si>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</si>
  <si>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</si>
  <si>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</si>
  <si>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</si>
  <si>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</si>
  <si>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</si>
  <si>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</si>
  <si>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</si>
  <si>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</si>
  <si>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</si>
  <si>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</si>
  <si>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</si>
  <si>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</si>
  <si>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</si>
  <si>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</si>
  <si>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</si>
  <si>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</si>
  <si>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</si>
  <si>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</si>
  <si>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</si>
  <si>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</si>
  <si>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</si>
  <si>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</si>
  <si>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</si>
  <si>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</si>
  <si>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</si>
  <si>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</si>
  <si>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</si>
  <si>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</si>
  <si>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</si>
  <si>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</si>
  <si>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</si>
  <si>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</si>
  <si>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</si>
  <si>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</si>
  <si>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</si>
  <si>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</si>
  <si>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</si>
  <si>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</si>
  <si>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</si>
  <si>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</si>
  <si>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</si>
  <si>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</si>
  <si>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</si>
  <si>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</si>
  <si>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</si>
  <si>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</si>
  <si>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</si>
  <si>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</si>
  <si>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</si>
  <si>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</si>
  <si>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</si>
  <si>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</si>
  <si>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</si>
  <si>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</si>
  <si>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</si>
  <si>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</si>
  <si>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</si>
  <si>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</si>
  <si>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</si>
  <si>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</si>
  <si>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</si>
  <si>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</si>
  <si>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</si>
  <si>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</si>
  <si>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</si>
  <si>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</si>
  <si>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</si>
  <si>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</si>
  <si>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</si>
  <si>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</si>
  <si>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</si>
  <si>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</si>
  <si>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</si>
  <si>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</si>
  <si>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</si>
  <si>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</si>
  <si>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</si>
  <si>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</si>
  <si>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</si>
  <si>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</si>
  <si>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</si>
  <si>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</si>
  <si>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</si>
  <si>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</si>
  <si>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</si>
  <si>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</si>
  <si>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</si>
  <si>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</si>
  <si>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</si>
  <si>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</si>
  <si>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</si>
  <si>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</si>
  <si>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</si>
  <si>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</si>
  <si>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</si>
  <si>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</si>
  <si>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</si>
  <si>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</si>
  <si>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</si>
  <si>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</si>
  <si>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</si>
  <si>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</si>
  <si>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</si>
  <si>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</si>
  <si>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</si>
  <si>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</si>
  <si>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</si>
  <si>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</si>
  <si>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</si>
  <si>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</si>
  <si>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</si>
  <si>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</si>
  <si>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</si>
  <si>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</si>
  <si>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</si>
  <si>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</si>
  <si>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</si>
  <si>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</si>
  <si>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</si>
  <si>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</si>
  <si>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</si>
  <si>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</si>
  <si>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</si>
  <si>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</si>
  <si>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</si>
  <si>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</si>
  <si>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</si>
  <si>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</si>
  <si>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</si>
  <si>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</si>
  <si>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</si>
  <si>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</si>
  <si>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</si>
  <si>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</si>
  <si>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</si>
  <si>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</si>
  <si>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</si>
  <si>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</si>
  <si>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</si>
  <si>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</si>
  <si>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</si>
  <si>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</si>
  <si>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</si>
  <si>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</si>
  <si>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</si>
  <si>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</si>
  <si>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</si>
  <si>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</si>
  <si>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</si>
  <si>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</si>
  <si>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</si>
  <si>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</si>
  <si>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</si>
  <si>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</si>
  <si>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</si>
  <si>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</si>
  <si>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</si>
  <si>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</si>
  <si>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</si>
  <si>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</si>
  <si>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</si>
  <si>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</si>
  <si>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</si>
  <si>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</si>
  <si>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</si>
  <si>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</si>
  <si>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</si>
  <si>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</si>
  <si>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</si>
  <si>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</si>
  <si>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</si>
  <si>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</si>
  <si>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</si>
  <si>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</si>
  <si>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</si>
  <si>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</si>
  <si>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</si>
  <si>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</si>
  <si>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</si>
  <si>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</si>
  <si>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</si>
  <si>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</si>
  <si>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</si>
  <si>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</si>
  <si>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</si>
  <si>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</si>
  <si>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</si>
  <si>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</si>
  <si>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</si>
  <si>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</si>
  <si>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</si>
  <si>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</si>
  <si>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</si>
  <si>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</si>
  <si>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</si>
  <si>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</si>
  <si>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</si>
  <si>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</si>
  <si>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</si>
  <si>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</si>
  <si>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</si>
  <si>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</si>
  <si>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</si>
  <si>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</si>
  <si>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</si>
  <si>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</si>
  <si>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</si>
  <si>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</si>
  <si>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</si>
  <si>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</si>
  <si>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</si>
  <si>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</si>
  <si>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</si>
  <si>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</si>
  <si>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</si>
  <si>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</si>
  <si>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</si>
  <si>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</si>
  <si>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</si>
  <si>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</si>
  <si>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</si>
  <si>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</si>
  <si>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</si>
  <si>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</si>
  <si>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</si>
  <si>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</si>
  <si>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</si>
  <si>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</si>
  <si>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</si>
  <si>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</si>
  <si>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</si>
  <si>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</si>
  <si>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</si>
  <si>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</si>
  <si>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</si>
  <si>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</si>
  <si>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</si>
  <si>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</si>
  <si>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</si>
  <si>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</si>
  <si>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</si>
  <si>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</si>
  <si>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</si>
  <si>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</si>
  <si>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</si>
  <si>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</si>
  <si>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</si>
  <si>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</si>
  <si>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</si>
  <si>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</si>
  <si>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</si>
  <si>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</si>
  <si>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</si>
  <si>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</si>
  <si>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</si>
  <si>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</si>
  <si>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</si>
  <si>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</si>
  <si>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</si>
  <si>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</si>
  <si>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</si>
  <si>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</si>
  <si>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</si>
  <si>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</si>
  <si>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</si>
  <si>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</si>
  <si>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</si>
  <si>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</si>
  <si>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</si>
  <si>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</si>
  <si>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</si>
  <si>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</si>
  <si>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</si>
  <si>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</si>
  <si>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</si>
  <si>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</si>
  <si>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</si>
  <si>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</si>
  <si>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</si>
  <si>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</si>
  <si>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</si>
  <si>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</si>
  <si>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</si>
  <si>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</si>
  <si>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</si>
  <si>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</si>
  <si>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</si>
  <si>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</si>
  <si>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</si>
  <si>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</si>
  <si>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</si>
  <si>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</si>
  <si>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</si>
  <si>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</si>
  <si>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</si>
  <si>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</si>
  <si>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</si>
  <si>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</si>
  <si>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</si>
  <si>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</si>
  <si>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</si>
  <si>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</si>
  <si>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</si>
  <si>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</si>
  <si>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</si>
  <si>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</si>
  <si>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</si>
  <si>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</si>
  <si>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</si>
  <si>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</si>
  <si>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</si>
  <si>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</si>
  <si>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</si>
  <si>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</si>
  <si>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</si>
  <si>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</si>
  <si>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</si>
  <si>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</si>
  <si>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</si>
  <si>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</si>
  <si>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</si>
  <si>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</si>
  <si>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</si>
  <si>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</si>
  <si>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</si>
  <si>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</si>
  <si>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</si>
  <si>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</si>
  <si>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</si>
  <si>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</si>
  <si>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</si>
  <si>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</si>
  <si>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</si>
  <si>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</si>
  <si>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</si>
  <si>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</si>
  <si>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</si>
  <si>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</si>
  <si>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</si>
  <si>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</si>
  <si>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</si>
  <si>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</si>
  <si>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</si>
  <si>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</si>
  <si>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</si>
  <si>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</si>
  <si>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</si>
  <si>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</si>
  <si>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</si>
  <si>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</si>
  <si>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</si>
  <si>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</si>
  <si>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</si>
  <si>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</si>
  <si>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</si>
  <si>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</si>
  <si>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</si>
  <si>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</si>
  <si>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</si>
  <si>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</si>
  <si>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</si>
  <si>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</si>
  <si>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</si>
  <si>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</si>
  <si>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</si>
  <si>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</si>
  <si>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</si>
  <si>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</si>
  <si>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</si>
  <si>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</si>
  <si>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</si>
  <si>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</si>
  <si>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</si>
  <si>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</si>
  <si>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</si>
  <si>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</si>
  <si>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</si>
  <si>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</si>
  <si>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</si>
  <si>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</si>
  <si>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</si>
  <si>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</si>
  <si>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</si>
  <si>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</si>
  <si>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</si>
  <si>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</si>
  <si>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</si>
  <si>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</si>
  <si>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</si>
  <si>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</si>
  <si>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</si>
  <si>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</si>
  <si>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</si>
  <si>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</si>
  <si>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</si>
  <si>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</si>
  <si>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</si>
  <si>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</si>
  <si>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</si>
  <si>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</si>
  <si>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</si>
  <si>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</si>
  <si>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</si>
  <si>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</si>
  <si>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</si>
  <si>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</si>
  <si>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</si>
  <si>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</si>
  <si>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</si>
  <si>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</si>
  <si>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</si>
  <si>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</si>
  <si>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</si>
  <si>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</si>
  <si>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</si>
  <si>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</si>
  <si>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</si>
  <si>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</si>
  <si>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</si>
  <si>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</si>
  <si>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</si>
  <si>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</si>
  <si>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</si>
  <si>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</si>
  <si>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</si>
  <si>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</si>
  <si>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</si>
  <si>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</si>
  <si>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</si>
  <si>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</si>
  <si>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</si>
  <si>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</si>
  <si>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</si>
  <si>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</si>
  <si>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</si>
  <si>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</si>
  <si>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</si>
  <si>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</si>
  <si>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</si>
  <si>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</si>
  <si>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</si>
  <si>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</si>
  <si>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</si>
  <si>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</si>
  <si>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</si>
  <si>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</si>
  <si>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</si>
  <si>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</si>
  <si>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</si>
  <si>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</si>
  <si>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</si>
  <si>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</si>
  <si>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</si>
  <si>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</si>
  <si>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</si>
  <si>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</si>
  <si>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</si>
  <si>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</si>
  <si>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</si>
  <si>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</si>
  <si>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</si>
  <si>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</si>
  <si>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</si>
  <si>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</si>
  <si>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</si>
  <si>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</si>
  <si>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</si>
  <si>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</si>
  <si>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</si>
  <si>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</si>
  <si>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</si>
  <si>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</si>
  <si>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</si>
  <si>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</si>
  <si>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</si>
  <si>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</si>
  <si>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</si>
  <si>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</si>
  <si>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</si>
  <si>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</si>
  <si>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</si>
  <si>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</si>
  <si>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</si>
  <si>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</si>
  <si>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</si>
  <si>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</si>
  <si>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</si>
  <si>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</si>
  <si>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</si>
  <si>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</si>
  <si>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</si>
  <si>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</si>
  <si>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</si>
  <si>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</si>
  <si>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</si>
  <si>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</si>
  <si>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</si>
  <si>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</si>
  <si>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</si>
  <si>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</si>
  <si>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</si>
  <si>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</si>
  <si>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</si>
  <si>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</si>
  <si>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</si>
  <si>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</si>
  <si>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</si>
  <si>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</si>
  <si>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</si>
  <si>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</si>
  <si>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</si>
  <si>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</si>
  <si>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</si>
  <si>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</si>
  <si>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</si>
  <si>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</si>
  <si>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</si>
  <si>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</si>
  <si>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</si>
  <si>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</si>
  <si>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</si>
  <si>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</si>
  <si>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</si>
  <si>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</si>
  <si>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</si>
  <si>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</si>
  <si>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</si>
  <si>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</si>
  <si>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</si>
  <si>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</si>
  <si>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</si>
  <si>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</si>
  <si>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</si>
  <si>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</si>
  <si>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</si>
  <si>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</si>
  <si>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</si>
  <si>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</si>
  <si>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</si>
  <si>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</si>
  <si>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</si>
  <si>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</si>
  <si>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</si>
  <si>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</si>
  <si>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</si>
  <si>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</si>
  <si>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</si>
  <si>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</si>
  <si>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</si>
  <si>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</si>
  <si>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</si>
  <si>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</si>
  <si>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</si>
  <si>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</si>
  <si>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</si>
  <si>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</si>
  <si>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</si>
  <si>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</si>
  <si>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</si>
  <si>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</si>
  <si>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</si>
  <si>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</si>
  <si>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</si>
  <si>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</si>
  <si>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</si>
  <si>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</si>
  <si>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</si>
  <si>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</si>
  <si>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</si>
  <si>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</si>
  <si>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</si>
  <si>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</si>
  <si>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</si>
  <si>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</si>
  <si>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</si>
  <si>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</si>
  <si>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</si>
  <si>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</si>
  <si>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</si>
  <si>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</si>
  <si>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</si>
  <si>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</si>
  <si>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</si>
  <si>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</si>
  <si>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</si>
  <si>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</si>
  <si>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</si>
  <si>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</si>
  <si>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</si>
  <si>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</si>
  <si>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</si>
  <si>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</si>
  <si>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</si>
  <si>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</si>
  <si>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</si>
  <si>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</si>
  <si>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</si>
  <si>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</si>
  <si>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</si>
  <si>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</si>
  <si>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</si>
  <si>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</si>
  <si>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</si>
  <si>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</si>
  <si>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</si>
  <si>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</si>
  <si>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</si>
  <si>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</si>
  <si>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</si>
  <si>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</si>
  <si>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</si>
  <si>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</si>
  <si>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</si>
  <si>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</si>
  <si>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</si>
  <si>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</si>
  <si>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</si>
  <si>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</si>
  <si>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</si>
  <si>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</si>
  <si>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</si>
  <si>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</si>
  <si>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</si>
  <si>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</si>
  <si>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</si>
  <si>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</si>
  <si>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</si>
  <si>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</si>
  <si>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</si>
  <si>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</si>
  <si>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</si>
  <si>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</si>
  <si>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</si>
  <si>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</si>
  <si>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</si>
  <si>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</si>
  <si>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</si>
  <si>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</si>
  <si>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</si>
  <si>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</si>
  <si>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</si>
  <si>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</si>
  <si>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</si>
  <si>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</si>
  <si>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</si>
  <si>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</si>
  <si>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</si>
  <si>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</si>
  <si>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</si>
  <si>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</si>
  <si>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</si>
  <si>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</si>
  <si>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</si>
  <si>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</si>
  <si>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</si>
  <si>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</si>
  <si>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</si>
  <si>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</si>
  <si>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</si>
  <si>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</si>
  <si>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</si>
  <si>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</si>
  <si>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</si>
  <si>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</si>
  <si>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</si>
  <si>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</si>
  <si>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</si>
  <si>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</si>
  <si>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</si>
  <si>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</si>
  <si>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</si>
  <si>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</si>
  <si>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</si>
  <si>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</si>
  <si>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</si>
  <si>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</si>
  <si>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</si>
  <si>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</si>
  <si>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</si>
  <si>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</si>
  <si>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</si>
  <si>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</si>
  <si>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</si>
  <si>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</si>
  <si>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</si>
  <si>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</si>
  <si>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</si>
  <si>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</si>
  <si>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</si>
  <si>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</si>
  <si>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</si>
  <si>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</si>
  <si>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</si>
  <si>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</si>
  <si>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</si>
  <si>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</si>
  <si>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</si>
  <si>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</si>
  <si>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</si>
  <si>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</si>
  <si>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</si>
  <si>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</si>
  <si>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</si>
  <si>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</si>
  <si>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</si>
  <si>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</si>
  <si>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</si>
  <si>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</si>
  <si>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</si>
  <si>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</si>
  <si>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</si>
  <si>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</si>
  <si>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</si>
  <si>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</si>
  <si>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</si>
  <si>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</si>
  <si>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</si>
  <si>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</si>
  <si>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</si>
  <si>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</si>
  <si>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</si>
  <si>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</si>
  <si>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</si>
  <si>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</si>
  <si>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</si>
  <si>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</si>
  <si>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</si>
  <si>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</si>
  <si>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</si>
  <si>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</si>
  <si>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</si>
  <si>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</si>
  <si>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</si>
  <si>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</si>
  <si>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</si>
  <si>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</si>
  <si>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</si>
  <si>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</si>
  <si>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</si>
  <si>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</si>
  <si>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</si>
  <si>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</si>
  <si>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</si>
  <si>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</si>
  <si>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</si>
  <si>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</si>
  <si>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</si>
  <si>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</si>
  <si>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</si>
  <si>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</si>
  <si>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</si>
  <si>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</si>
  <si>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</si>
  <si>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</si>
  <si>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</si>
  <si>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</si>
  <si>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</si>
  <si>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</si>
  <si>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</si>
  <si>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</si>
  <si>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</si>
  <si>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</si>
  <si>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</si>
  <si>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</si>
  <si>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</si>
  <si>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</si>
  <si>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</si>
  <si>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</si>
  <si>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</si>
  <si>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</si>
  <si>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</si>
  <si>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</si>
  <si>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</si>
  <si>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</si>
  <si>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</si>
  <si>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</si>
  <si>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</si>
  <si>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</si>
  <si>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</si>
  <si>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</si>
  <si>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</si>
  <si>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</si>
  <si>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</si>
  <si>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</si>
  <si>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</si>
  <si>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</si>
  <si>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</si>
  <si>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</si>
  <si>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</si>
  <si>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</si>
  <si>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</si>
  <si>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</si>
  <si>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</si>
  <si>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</si>
  <si>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</si>
  <si>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</si>
  <si>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</si>
  <si>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</si>
  <si>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</si>
  <si>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</si>
  <si>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</si>
  <si>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</si>
  <si>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</si>
  <si>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</si>
  <si>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</si>
  <si>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</si>
  <si>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</si>
  <si>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</si>
  <si>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</si>
  <si>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</si>
  <si>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</si>
  <si>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</si>
  <si>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</si>
  <si>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</si>
  <si>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</si>
  <si>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</si>
  <si>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</si>
  <si>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</si>
  <si>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</si>
  <si>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</si>
  <si>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</si>
  <si>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</si>
  <si>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</si>
  <si>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</si>
  <si>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</si>
  <si>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</si>
  <si>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</si>
  <si>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</si>
  <si>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</si>
  <si>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</si>
  <si>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</si>
  <si>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</si>
  <si>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</si>
  <si>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</si>
  <si>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</si>
  <si>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</si>
  <si>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</si>
  <si>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</si>
  <si>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</si>
  <si>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</si>
  <si>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</si>
  <si>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</si>
  <si>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</si>
  <si>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</si>
  <si>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</si>
  <si>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</si>
  <si>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</si>
  <si>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</si>
  <si>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</si>
  <si>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</si>
  <si>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</si>
  <si>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</si>
  <si>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</si>
  <si>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</si>
  <si>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</si>
  <si>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</si>
  <si>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</si>
  <si>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</si>
  <si>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</si>
  <si>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</si>
  <si>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</si>
  <si>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</si>
  <si>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</si>
  <si>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</si>
  <si>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</si>
  <si>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</si>
  <si>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</si>
  <si>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</si>
  <si>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</si>
  <si>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</si>
  <si>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</si>
  <si>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</si>
  <si>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</si>
  <si>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</si>
  <si>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</si>
  <si>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</si>
  <si>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</si>
  <si>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</si>
  <si>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</si>
  <si>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</si>
  <si>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</si>
  <si>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</si>
  <si>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</si>
  <si>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</si>
  <si>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</si>
  <si>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</si>
  <si>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</si>
  <si>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</si>
  <si>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</si>
  <si>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</si>
  <si>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</si>
  <si>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</si>
  <si>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</si>
  <si>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</si>
  <si>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</si>
  <si>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</si>
  <si>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</si>
  <si>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</si>
  <si>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</si>
  <si>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</si>
  <si>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</si>
  <si>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</si>
  <si>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</si>
  <si>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</si>
  <si>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</si>
  <si>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</si>
  <si>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</si>
  <si>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</si>
  <si>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</si>
  <si>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</si>
  <si>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</si>
  <si>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</si>
  <si>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</si>
  <si>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</si>
  <si>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</si>
  <si>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</si>
  <si>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</si>
  <si>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</si>
  <si>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</si>
  <si>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</si>
  <si>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</si>
  <si>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</si>
  <si>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</si>
  <si>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</si>
  <si>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</si>
  <si>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</si>
  <si>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</si>
  <si>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</si>
  <si>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</si>
  <si>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</si>
  <si>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</si>
  <si>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</si>
  <si>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</si>
  <si>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</si>
  <si>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</si>
  <si>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</si>
  <si>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</si>
  <si>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</si>
  <si>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</si>
  <si>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</si>
  <si>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</si>
  <si>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</si>
  <si>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</si>
  <si>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</si>
  <si>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</si>
  <si>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</si>
  <si>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</si>
  <si>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</si>
  <si>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</si>
  <si>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</si>
  <si>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</si>
  <si>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</si>
  <si>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</si>
  <si>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</si>
  <si>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</si>
  <si>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</si>
  <si>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</si>
  <si>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</si>
  <si>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</si>
  <si>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</si>
  <si>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</si>
  <si>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</si>
  <si>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</si>
  <si>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</si>
  <si>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</si>
  <si>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</si>
  <si>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</si>
  <si>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</si>
  <si>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</si>
  <si>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</si>
  <si>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</si>
  <si>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</si>
  <si>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</si>
  <si>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</si>
  <si>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</si>
  <si>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</si>
  <si>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</si>
  <si>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</si>
  <si>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</si>
  <si>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</si>
  <si>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</si>
  <si>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</si>
  <si>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</si>
  <si>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</si>
  <si>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</si>
  <si>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</si>
  <si>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</si>
  <si>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</si>
  <si>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</si>
  <si>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</si>
  <si>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</si>
  <si>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</si>
  <si>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</si>
  <si>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</si>
  <si>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</si>
  <si>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</si>
  <si>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</si>
  <si>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</si>
  <si>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</si>
  <si>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</si>
  <si>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</si>
  <si>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</si>
  <si>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</si>
  <si>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</si>
  <si>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</si>
  <si>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</si>
  <si>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</si>
  <si>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</si>
  <si>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</si>
  <si>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</si>
  <si>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</si>
  <si>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</si>
  <si>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</si>
  <si>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</si>
  <si>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</si>
  <si>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</si>
  <si>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</si>
  <si>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</si>
  <si>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</si>
  <si>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</si>
  <si>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</si>
  <si>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</si>
  <si>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</si>
  <si>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</si>
  <si>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</si>
  <si>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</si>
  <si>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</si>
  <si>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</si>
  <si>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</si>
  <si>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</si>
  <si>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</si>
  <si>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</si>
  <si>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</si>
  <si>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</si>
  <si>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</si>
  <si>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</si>
  <si>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</si>
  <si>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</si>
  <si>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</si>
  <si>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</si>
  <si>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</si>
  <si>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</si>
  <si>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</si>
  <si>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</si>
  <si>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</si>
  <si>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</si>
  <si>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</si>
  <si>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</si>
  <si>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</si>
  <si>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</si>
  <si>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</si>
  <si>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</si>
  <si>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</si>
  <si>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</si>
  <si>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</si>
  <si>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</si>
  <si>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</si>
  <si>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</si>
  <si>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</si>
  <si>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</si>
  <si>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</si>
  <si>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</si>
  <si>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</si>
  <si>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</si>
  <si>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</si>
  <si>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</si>
  <si>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</si>
  <si>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</si>
  <si>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</si>
  <si>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</si>
  <si>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</si>
  <si>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</si>
  <si>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</si>
  <si>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</si>
  <si>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</si>
  <si>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</si>
  <si>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</si>
  <si>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</si>
  <si>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</si>
  <si>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</si>
  <si>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</si>
  <si>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</si>
  <si>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</si>
  <si>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</si>
  <si>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</si>
  <si>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</si>
  <si>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</si>
  <si>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</si>
  <si>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</si>
  <si>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</si>
  <si>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</si>
  <si>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</si>
  <si>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</si>
  <si>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</si>
  <si>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</si>
  <si>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</si>
  <si>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</si>
  <si>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</si>
  <si>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</si>
  <si>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</si>
  <si>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</si>
  <si>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</si>
  <si>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</si>
  <si>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</si>
  <si>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</si>
  <si>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</si>
  <si>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</si>
  <si>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</si>
  <si>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</si>
  <si>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</si>
  <si>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</si>
  <si>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</si>
  <si>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</si>
  <si>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</si>
  <si>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</si>
  <si>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</si>
  <si>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</si>
  <si>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</si>
  <si>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</si>
  <si>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</si>
  <si>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</si>
  <si>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</si>
  <si>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</si>
  <si>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</si>
  <si>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</si>
  <si>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</si>
  <si>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</si>
  <si>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</si>
  <si>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</si>
  <si>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</si>
  <si>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</si>
  <si>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</si>
  <si>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</si>
  <si>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</si>
  <si>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</si>
  <si>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</si>
  <si>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</si>
  <si>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</si>
  <si>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</si>
  <si>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</si>
  <si>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</si>
  <si>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</si>
  <si>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</si>
  <si>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</si>
  <si>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</si>
  <si>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</si>
  <si>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</si>
  <si>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</si>
  <si>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</si>
  <si>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</si>
  <si>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</si>
  <si>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</si>
  <si>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</si>
  <si>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</si>
  <si>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</si>
  <si>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</si>
  <si>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</si>
  <si>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</si>
  <si>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</si>
  <si>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</si>
  <si>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</si>
  <si>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</si>
  <si>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</si>
  <si>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</si>
  <si>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</si>
  <si>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</si>
  <si>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</si>
  <si>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</si>
  <si>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</si>
  <si>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</si>
  <si>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</si>
  <si>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</si>
  <si>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</si>
  <si>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</si>
  <si>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</si>
  <si>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</si>
  <si>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</si>
  <si>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</si>
  <si>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</si>
  <si>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</si>
  <si>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</si>
  <si>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</si>
  <si>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</si>
  <si>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</si>
  <si>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</si>
  <si>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</si>
  <si>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</si>
  <si>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</si>
  <si>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</si>
  <si>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</si>
  <si>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</si>
  <si>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</si>
  <si>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</si>
  <si>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</si>
  <si>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</si>
  <si>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</si>
  <si>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</si>
  <si>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</si>
  <si>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</si>
  <si>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</si>
  <si>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</si>
  <si>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</si>
  <si>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</si>
  <si>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</si>
  <si>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</si>
  <si>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</si>
  <si>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</si>
  <si>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</si>
  <si>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</si>
  <si>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</si>
  <si>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</si>
  <si>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</si>
  <si>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</si>
  <si>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</si>
  <si>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</si>
  <si>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</si>
  <si>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</si>
  <si>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</si>
  <si>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</si>
  <si>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</si>
  <si>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</si>
  <si>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</si>
  <si>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</si>
  <si>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</si>
  <si>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</si>
  <si>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</si>
  <si>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</si>
  <si>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</si>
  <si>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</si>
  <si>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</si>
  <si>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</si>
  <si>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</si>
  <si>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</si>
  <si>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</si>
  <si>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</si>
  <si>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</si>
  <si>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</si>
  <si>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</si>
  <si>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</si>
  <si>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</si>
  <si>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</si>
  <si>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</si>
  <si>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</si>
  <si>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</si>
  <si>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</si>
  <si>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</si>
  <si>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</si>
  <si>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</si>
  <si>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</si>
  <si>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</si>
  <si>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</si>
  <si>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</si>
  <si>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</si>
  <si>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</si>
  <si>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</si>
  <si>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</si>
  <si>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</si>
  <si>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</si>
  <si>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</si>
  <si>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</si>
  <si>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</si>
  <si>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</si>
  <si>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</si>
  <si>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</si>
  <si>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</si>
  <si>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</si>
  <si>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</si>
  <si>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</si>
  <si>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</si>
  <si>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</si>
  <si>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</si>
  <si>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</si>
  <si>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</si>
  <si>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</si>
  <si>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</si>
  <si>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</si>
  <si>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</si>
  <si>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</si>
  <si>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</si>
  <si>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</si>
  <si>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</si>
  <si>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</si>
  <si>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</si>
  <si>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</si>
  <si>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</si>
  <si>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</si>
  <si>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</si>
  <si>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</si>
  <si>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</si>
  <si>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</si>
  <si>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</si>
  <si>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</si>
  <si>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</si>
  <si>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</si>
  <si>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</si>
  <si>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</si>
  <si>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</si>
  <si>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</si>
  <si>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</si>
  <si>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</si>
  <si>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</si>
  <si>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</si>
  <si>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</si>
  <si>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</si>
  <si>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</si>
  <si>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</si>
  <si>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</si>
  <si>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</si>
  <si>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</si>
  <si>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</si>
  <si>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</si>
  <si>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</si>
  <si>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</si>
  <si>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</si>
  <si>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</si>
  <si>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</si>
  <si>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</si>
  <si>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</si>
  <si>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</si>
  <si>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</si>
  <si>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</si>
  <si>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</si>
  <si>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</si>
  <si>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</si>
  <si>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</si>
  <si>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</si>
  <si>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</si>
  <si>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</si>
  <si>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</si>
  <si>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</si>
  <si>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</si>
  <si>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</si>
  <si>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</si>
  <si>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</si>
  <si>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</si>
  <si>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</si>
  <si>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</si>
  <si>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</si>
  <si>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</si>
  <si>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</si>
  <si>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</si>
  <si>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</si>
  <si>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</si>
  <si>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</si>
  <si>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</si>
  <si>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</si>
  <si>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</si>
  <si>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</si>
  <si>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</si>
  <si>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</si>
  <si>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</si>
  <si>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</si>
  <si>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</si>
  <si>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</si>
  <si>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</si>
  <si>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</si>
  <si>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</si>
  <si>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</si>
  <si>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</si>
  <si>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</si>
  <si>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</si>
  <si>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</si>
  <si>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</si>
  <si>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</si>
  <si>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</si>
  <si>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</si>
  <si>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</si>
  <si>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</si>
  <si>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</si>
  <si>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</si>
  <si>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</si>
  <si>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</si>
  <si>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</si>
  <si>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</si>
  <si>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</si>
  <si>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</si>
  <si>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</si>
  <si>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</si>
  <si>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</si>
  <si>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</si>
  <si>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</si>
  <si>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</si>
  <si>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</si>
  <si>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</si>
  <si>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</si>
  <si>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</si>
  <si>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</si>
  <si>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</si>
  <si>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</si>
  <si>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</si>
  <si>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</si>
  <si>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</si>
  <si>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</si>
  <si>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</si>
  <si>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</si>
  <si>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</si>
  <si>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</si>
  <si>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</si>
  <si>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</si>
  <si>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</si>
  <si>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</si>
  <si>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</si>
  <si>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</si>
  <si>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</si>
  <si>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</si>
  <si>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</si>
  <si>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</si>
  <si>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</si>
  <si>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</si>
  <si>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</si>
  <si>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</si>
  <si>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</si>
  <si>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</si>
  <si>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</si>
  <si>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</si>
  <si>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</si>
  <si>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</si>
  <si>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</si>
  <si>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</si>
  <si>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</si>
  <si>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</si>
  <si>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</si>
  <si>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</si>
  <si>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</si>
  <si>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</si>
  <si>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</si>
  <si>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</si>
  <si>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</si>
  <si>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</si>
  <si>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</si>
  <si>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</si>
  <si>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</si>
  <si>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</si>
  <si>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</si>
  <si>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</si>
  <si>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</si>
  <si>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</si>
  <si>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</si>
  <si>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</si>
  <si>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</si>
  <si>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</si>
  <si>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</si>
  <si>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</si>
  <si>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</si>
  <si>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</si>
  <si>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</si>
  <si>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</si>
  <si>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</si>
  <si>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</si>
  <si>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</si>
  <si>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</si>
  <si>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</si>
  <si>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</si>
  <si>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</si>
  <si>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</si>
  <si>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</si>
  <si>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</si>
  <si>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</si>
  <si>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</si>
  <si>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</si>
  <si>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</si>
  <si>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</si>
  <si>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</si>
  <si>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</si>
  <si>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</si>
  <si>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</si>
  <si>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</si>
  <si>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</si>
  <si>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</si>
  <si>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</si>
  <si>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</si>
  <si>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</si>
  <si>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</si>
  <si>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</si>
  <si>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</si>
  <si>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</si>
  <si>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</si>
  <si>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</si>
  <si>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</si>
  <si>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</si>
  <si>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</si>
  <si>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</si>
  <si>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</si>
  <si>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</si>
  <si>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</si>
  <si>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</si>
  <si>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</si>
  <si>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</si>
  <si>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</si>
  <si>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</si>
  <si>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</si>
  <si>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</si>
  <si>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</si>
  <si>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</si>
  <si>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</si>
  <si>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</si>
  <si>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</si>
  <si>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</si>
  <si>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</si>
  <si>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</si>
  <si>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</si>
  <si>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</si>
  <si>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</si>
  <si>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</si>
  <si>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</si>
  <si>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</si>
  <si>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</si>
  <si>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</si>
  <si>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</si>
  <si>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</si>
  <si>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</si>
  <si>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</si>
  <si>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</si>
  <si>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</si>
  <si>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</si>
  <si>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</si>
  <si>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</si>
  <si>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</si>
  <si>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</si>
  <si>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</si>
  <si>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</si>
  <si>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</si>
  <si>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</si>
  <si>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</si>
  <si>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</si>
  <si>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</si>
  <si>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</si>
  <si>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</si>
  <si>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</si>
  <si>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</si>
  <si>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</si>
  <si>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</si>
  <si>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</si>
  <si>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</si>
  <si>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</si>
  <si>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</si>
  <si>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</si>
  <si>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</si>
  <si>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</si>
  <si>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</si>
  <si>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</si>
  <si>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</si>
  <si>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</si>
  <si>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</si>
  <si>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</si>
  <si>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</si>
  <si>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</si>
  <si>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</si>
  <si>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</si>
  <si>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</si>
  <si>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</si>
  <si>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</si>
  <si>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</si>
  <si>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</si>
  <si>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</si>
  <si>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</si>
  <si>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</si>
  <si>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</si>
  <si>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</si>
  <si>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</si>
  <si>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</si>
  <si>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</si>
  <si>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</si>
  <si>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</si>
  <si>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</si>
  <si>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</si>
  <si>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</si>
  <si>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</si>
  <si>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</si>
  <si>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</si>
  <si>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</si>
  <si>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</si>
  <si>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</si>
  <si>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</si>
  <si>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</si>
  <si>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</si>
  <si>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</si>
  <si>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</si>
  <si>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</si>
  <si>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</si>
  <si>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</si>
  <si>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</si>
  <si>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</si>
  <si>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</si>
  <si>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</si>
  <si>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</si>
  <si>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</si>
  <si>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</si>
  <si>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</si>
  <si>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</si>
  <si>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</si>
  <si>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</si>
  <si>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</si>
  <si>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</si>
  <si>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</si>
  <si>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</si>
  <si>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</si>
  <si>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</si>
  <si>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</si>
  <si>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</si>
  <si>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</si>
  <si>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</si>
  <si>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</si>
  <si>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</si>
  <si>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</si>
  <si>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</si>
  <si>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</si>
  <si>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</si>
  <si>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</si>
  <si>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</si>
  <si>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</si>
  <si>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</si>
  <si>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</si>
  <si>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</si>
  <si>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</si>
  <si>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</si>
  <si>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</si>
  <si>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</si>
  <si>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</si>
  <si>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</si>
  <si>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</si>
  <si>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</si>
  <si>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</si>
  <si>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</si>
  <si>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</si>
  <si>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</si>
  <si>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</si>
  <si>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</si>
  <si>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</si>
  <si>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</si>
  <si>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</si>
  <si>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</si>
  <si>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</si>
  <si>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</si>
  <si>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</si>
  <si>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</si>
  <si>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</si>
  <si>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</si>
  <si>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</si>
  <si>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</si>
  <si>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</si>
  <si>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</si>
  <si>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</si>
  <si>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</si>
  <si>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</si>
  <si>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</si>
  <si>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</si>
  <si>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</si>
  <si>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</si>
  <si>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</si>
  <si>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</si>
  <si>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</si>
  <si>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</si>
  <si>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</si>
  <si>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</si>
  <si>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</si>
  <si>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</si>
  <si>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</si>
  <si>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</si>
  <si>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</si>
  <si>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</si>
  <si>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</si>
  <si>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</si>
  <si>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</si>
  <si>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</si>
  <si>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</si>
  <si>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</si>
  <si>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</si>
  <si>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</si>
  <si>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</si>
  <si>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</si>
  <si>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</si>
  <si>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</si>
  <si>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</si>
  <si>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</si>
  <si>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</si>
  <si>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</si>
  <si>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</si>
  <si>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</si>
  <si>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</si>
  <si>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</si>
  <si>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</si>
  <si>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</si>
  <si>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</si>
  <si>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</si>
  <si>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</si>
  <si>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</si>
  <si>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</si>
  <si>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</si>
  <si>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</si>
  <si>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</si>
  <si>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</si>
  <si>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</si>
  <si>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</si>
  <si>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</si>
  <si>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</si>
  <si>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</si>
  <si>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</si>
  <si>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</si>
  <si>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</si>
  <si>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</si>
  <si>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</si>
  <si>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</si>
  <si>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</si>
  <si>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</si>
  <si>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</si>
  <si>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</si>
  <si>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</si>
  <si>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</si>
  <si>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</si>
  <si>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</si>
  <si>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</si>
  <si>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</si>
  <si>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</si>
  <si>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</si>
  <si>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</si>
  <si>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</si>
  <si>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</si>
  <si>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</si>
  <si>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</si>
  <si>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</si>
  <si>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</si>
  <si>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</si>
  <si>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</si>
  <si>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</si>
  <si>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</si>
  <si>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</si>
  <si>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</si>
  <si>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</si>
  <si>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</si>
  <si>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</si>
  <si>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</si>
  <si>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</si>
  <si>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</si>
  <si>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</si>
  <si>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</si>
  <si>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</si>
  <si>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</si>
  <si>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</si>
  <si>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</si>
  <si>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</si>
  <si>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</si>
  <si>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</si>
  <si>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</si>
  <si>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</si>
  <si>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</si>
  <si>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</si>
  <si>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</si>
  <si>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</si>
  <si>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</si>
  <si>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</si>
  <si>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</si>
  <si>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</si>
  <si>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</si>
  <si>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</si>
  <si>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</si>
  <si>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</si>
  <si>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</si>
  <si>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</si>
  <si>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</si>
  <si>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</si>
  <si>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</si>
  <si>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</si>
  <si>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</si>
  <si>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</si>
  <si>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</si>
  <si>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</si>
  <si>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</si>
  <si>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</si>
  <si>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</si>
  <si>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</si>
  <si>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</si>
  <si>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</si>
  <si>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</si>
  <si>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</si>
  <si>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</si>
  <si>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</si>
  <si>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</si>
  <si>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</si>
  <si>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</si>
  <si>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</si>
  <si>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</si>
  <si>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</si>
  <si>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</si>
  <si>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</si>
  <si>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</si>
  <si>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</si>
  <si>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</si>
  <si>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</si>
  <si>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</si>
  <si>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</si>
  <si>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</si>
  <si>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</si>
  <si>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</si>
  <si>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</si>
  <si>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</si>
  <si>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</si>
  <si>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</si>
  <si>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</si>
  <si>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</si>
  <si>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</si>
  <si>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</si>
  <si>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</si>
  <si>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</si>
  <si>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</si>
  <si>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</si>
  <si>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</si>
  <si>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</si>
  <si>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</si>
  <si>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</si>
  <si>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</si>
  <si>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</si>
  <si>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</si>
  <si>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</si>
  <si>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</si>
  <si>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</si>
  <si>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</si>
  <si>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</si>
  <si>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</si>
  <si>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</si>
  <si>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</si>
  <si>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</si>
  <si>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</si>
  <si>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</si>
  <si>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</si>
  <si>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</si>
  <si>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</si>
  <si>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</si>
  <si>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</si>
  <si>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</si>
  <si>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</si>
  <si>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</si>
  <si>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</si>
  <si>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</si>
  <si>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</si>
  <si>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</si>
  <si>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</si>
  <si>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</si>
  <si>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</si>
  <si>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</si>
  <si>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</si>
  <si>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</si>
  <si>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</si>
  <si>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</si>
  <si>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</si>
  <si>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</si>
  <si>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</si>
  <si>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</si>
  <si>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</si>
  <si>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</si>
  <si>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</si>
  <si>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</si>
  <si>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</si>
  <si>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</si>
  <si>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</si>
  <si>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</si>
  <si>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</si>
  <si>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</si>
  <si>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</si>
  <si>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</si>
  <si>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</si>
  <si>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</si>
  <si>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</si>
  <si>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</si>
  <si>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</si>
  <si>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</si>
  <si>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</si>
  <si>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</si>
  <si>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</si>
  <si>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</si>
  <si>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</si>
  <si>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</si>
  <si>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</si>
  <si>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</si>
  <si>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</si>
  <si>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</si>
  <si>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</si>
  <si>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</si>
  <si>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</si>
  <si>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</si>
  <si>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</si>
  <si>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</si>
  <si>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</si>
  <si>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</si>
  <si>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</si>
  <si>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</si>
  <si>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</si>
  <si>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</si>
  <si>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</si>
  <si>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</si>
  <si>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</si>
  <si>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</si>
  <si>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</si>
  <si>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</si>
  <si>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</si>
  <si>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</si>
  <si>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</si>
  <si>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</si>
  <si>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</si>
  <si>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</si>
  <si>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</si>
  <si>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</si>
  <si>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</si>
  <si>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</si>
  <si>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</si>
  <si>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</si>
  <si>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</si>
  <si>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</si>
  <si>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</si>
  <si>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</si>
  <si>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</si>
  <si>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</si>
  <si>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</si>
  <si>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</si>
  <si>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</si>
  <si>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</si>
  <si>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</si>
  <si>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</si>
  <si>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</si>
  <si>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</si>
  <si>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</si>
  <si>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</si>
  <si>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</si>
  <si>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</si>
  <si>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</si>
  <si>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</si>
  <si>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</si>
  <si>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</si>
  <si>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</si>
  <si>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</si>
  <si>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</si>
  <si>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</si>
  <si>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</si>
  <si>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</si>
  <si>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</si>
  <si>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</si>
  <si>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</si>
  <si>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</si>
  <si>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</si>
  <si>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</si>
  <si>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</si>
  <si>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</si>
  <si>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</si>
  <si>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</si>
  <si>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</si>
  <si>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</si>
  <si>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</si>
  <si>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</si>
  <si>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</si>
  <si>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</si>
  <si>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</si>
  <si>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</si>
  <si>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</si>
  <si>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</si>
  <si>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</si>
  <si>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</si>
  <si>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</si>
  <si>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</si>
  <si>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</si>
  <si>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</si>
  <si>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</si>
  <si>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</si>
  <si>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</si>
  <si>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</si>
  <si>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</si>
  <si>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</si>
  <si>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</si>
  <si>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</si>
  <si>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</si>
  <si>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</si>
  <si>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</si>
  <si>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</si>
  <si>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</si>
  <si>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</si>
  <si>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</si>
  <si>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</si>
  <si>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</si>
  <si>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</si>
  <si>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</si>
  <si>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</si>
  <si>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</si>
  <si>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</si>
  <si>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</si>
  <si>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</si>
  <si>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</si>
  <si>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</si>
  <si>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</si>
  <si>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</si>
  <si>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</si>
  <si>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</si>
  <si>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</si>
  <si>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</si>
  <si>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</si>
  <si>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</si>
  <si>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</si>
  <si>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</si>
  <si>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</si>
  <si>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</si>
  <si>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</si>
  <si>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</si>
  <si>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</si>
  <si>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</si>
  <si>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</si>
  <si>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</si>
  <si>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</si>
  <si>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</si>
  <si>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</si>
  <si>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</si>
  <si>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</si>
  <si>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</si>
  <si>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</si>
  <si>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</si>
  <si>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</si>
  <si>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</si>
  <si>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</si>
  <si>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</si>
  <si>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</si>
  <si>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</si>
  <si>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</si>
  <si>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</si>
  <si>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</si>
  <si>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</si>
  <si>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</si>
  <si>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</si>
  <si>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</si>
  <si>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</si>
  <si>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</si>
  <si>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</si>
  <si>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</si>
  <si>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</si>
  <si>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</si>
  <si>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</si>
  <si>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</si>
  <si>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</si>
  <si>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</si>
  <si>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</si>
  <si>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</si>
  <si>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</si>
  <si>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</si>
  <si>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</si>
  <si>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</si>
  <si>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</si>
  <si>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</si>
  <si>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</si>
  <si>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</si>
  <si>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</si>
  <si>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</si>
  <si>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</si>
  <si>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</si>
  <si>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</si>
  <si>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</si>
  <si>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</si>
  <si>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</si>
  <si>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</si>
  <si>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</si>
  <si>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</si>
  <si>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</si>
  <si>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</si>
  <si>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</si>
  <si>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</si>
  <si>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</si>
  <si>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</si>
  <si>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</si>
  <si>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</si>
  <si>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</si>
  <si>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</si>
  <si>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</si>
  <si>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</si>
  <si>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</si>
  <si>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</si>
  <si>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</si>
  <si>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</si>
  <si>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</si>
  <si>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</si>
  <si>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</si>
  <si>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</si>
  <si>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</si>
  <si>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</si>
  <si>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</si>
  <si>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</si>
  <si>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</si>
  <si>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</si>
  <si>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</si>
  <si>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</si>
  <si>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</si>
  <si>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</si>
  <si>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</si>
  <si>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</si>
  <si>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</si>
  <si>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</si>
  <si>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</si>
  <si>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</si>
  <si>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</si>
  <si>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</si>
  <si>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</si>
  <si>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</si>
  <si>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</si>
  <si>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</si>
  <si>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</si>
  <si>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</si>
  <si>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</si>
  <si>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</si>
  <si>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</si>
  <si>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</si>
  <si>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</si>
  <si>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</si>
  <si>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</si>
  <si>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</si>
  <si>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</si>
  <si>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</si>
  <si>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</si>
  <si>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</si>
  <si>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</si>
  <si>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</si>
  <si>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</si>
  <si>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</si>
  <si>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</si>
  <si>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</si>
  <si>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</si>
  <si>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</si>
  <si>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</si>
  <si>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</si>
  <si>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</si>
  <si>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</si>
  <si>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</si>
  <si>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</si>
  <si>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</si>
  <si>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</si>
  <si>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</si>
  <si>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</si>
  <si>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</si>
  <si>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</si>
  <si>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</si>
  <si>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</si>
  <si>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</si>
  <si>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</si>
  <si>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</si>
  <si>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</si>
  <si>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</si>
  <si>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</si>
  <si>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</si>
  <si>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</si>
  <si>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</si>
  <si>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</si>
  <si>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</si>
  <si>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</si>
  <si>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</si>
  <si>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</si>
  <si>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</si>
  <si>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</si>
  <si>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</si>
  <si>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</si>
  <si>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</si>
  <si>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</si>
  <si>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</si>
  <si>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</si>
  <si>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</si>
  <si>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</si>
  <si>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</si>
  <si>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</si>
  <si>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</si>
  <si>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</si>
  <si>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</si>
  <si>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</si>
  <si>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</si>
  <si>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</si>
  <si>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</si>
  <si>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</si>
  <si>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</si>
  <si>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</si>
  <si>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</si>
  <si>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</si>
  <si>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</si>
  <si>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</si>
  <si>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</si>
  <si>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</si>
  <si>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</si>
  <si>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</si>
  <si>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</si>
  <si>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</si>
  <si>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</si>
  <si>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</si>
  <si>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</si>
  <si>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</si>
  <si>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</si>
  <si>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</si>
  <si>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</si>
  <si>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</si>
  <si>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</si>
  <si>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</si>
  <si>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</si>
  <si>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</si>
  <si>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</si>
  <si>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</si>
  <si>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</si>
  <si>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</si>
  <si>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</si>
  <si>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</si>
  <si>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</si>
  <si>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</si>
  <si>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</si>
  <si>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</si>
  <si>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</si>
  <si>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</si>
  <si>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</si>
  <si>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</si>
  <si>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</si>
  <si>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</si>
  <si>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</si>
  <si>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</si>
  <si>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</si>
  <si>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</si>
  <si>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</si>
  <si>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</si>
  <si>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</si>
  <si>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</si>
  <si>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</si>
  <si>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</si>
  <si>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</si>
  <si>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</si>
  <si>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</si>
  <si>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</si>
  <si>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</si>
  <si>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</si>
  <si>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</si>
  <si>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</si>
  <si>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</si>
  <si>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</si>
  <si>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</si>
  <si>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</si>
  <si>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</si>
  <si>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</si>
  <si>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</si>
  <si>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</si>
  <si>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</si>
  <si>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</si>
  <si>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</si>
  <si>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</si>
  <si>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</si>
  <si>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</si>
  <si>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</si>
  <si>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</si>
  <si>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</si>
  <si>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</si>
  <si>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</si>
  <si>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</si>
  <si>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</si>
  <si>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</si>
  <si>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</si>
  <si>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</si>
  <si>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</si>
  <si>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</si>
  <si>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</si>
  <si>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</si>
  <si>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</si>
  <si>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</si>
  <si>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</si>
  <si>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</si>
  <si>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</si>
  <si>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</si>
  <si>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</si>
  <si>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</si>
  <si>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</si>
  <si>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</si>
  <si>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</si>
  <si>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</si>
  <si>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</si>
  <si>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</si>
  <si>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</si>
  <si>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</si>
  <si>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</si>
  <si>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</si>
  <si>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</si>
  <si>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</si>
  <si>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</si>
  <si>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</si>
  <si>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</si>
  <si>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</si>
  <si>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</si>
  <si>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</si>
  <si>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</si>
  <si>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</si>
  <si>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</si>
  <si>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</si>
  <si>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</si>
  <si>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</si>
  <si>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</si>
  <si>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</si>
  <si>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</si>
  <si>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</si>
  <si>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</si>
  <si>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</si>
  <si>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</si>
  <si>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</si>
  <si>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</si>
  <si>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</si>
  <si>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</si>
  <si>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</si>
  <si>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</si>
  <si>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</si>
  <si>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</si>
  <si>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</si>
  <si>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</si>
  <si>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</si>
  <si>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</si>
  <si>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</si>
  <si>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</si>
  <si>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</si>
  <si>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</si>
  <si>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</si>
  <si>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</si>
  <si>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</si>
  <si>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</si>
  <si>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</si>
  <si>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</si>
  <si>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</si>
  <si>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</si>
  <si>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</si>
  <si>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</si>
  <si>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</si>
  <si>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</si>
  <si>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</si>
  <si>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</si>
  <si>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</si>
  <si>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</si>
  <si>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</si>
  <si>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</si>
  <si>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</si>
  <si>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</si>
  <si>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</si>
  <si>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</si>
  <si>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</si>
  <si>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</si>
  <si>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</si>
  <si>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</si>
  <si>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</si>
  <si>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</si>
  <si>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</si>
  <si>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</si>
  <si>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</si>
  <si>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</si>
  <si>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</si>
  <si>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</si>
  <si>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</si>
  <si>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</si>
  <si>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</si>
  <si>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</si>
  <si>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</si>
  <si>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</si>
  <si>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</si>
  <si>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</si>
  <si>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</si>
  <si>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</si>
  <si>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</si>
  <si>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</si>
  <si>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</si>
  <si>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</si>
  <si>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</si>
  <si>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</si>
  <si>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</si>
  <si>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</si>
  <si>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</si>
  <si>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</si>
  <si>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</si>
  <si>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</si>
  <si>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</si>
  <si>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</si>
  <si>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</si>
  <si>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</si>
  <si>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</si>
  <si>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</si>
  <si>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</si>
  <si>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</si>
  <si>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</si>
  <si>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</si>
  <si>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</si>
  <si>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</si>
  <si>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</si>
  <si>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</si>
  <si>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</si>
  <si>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</si>
  <si>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</si>
  <si>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</si>
  <si>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</si>
  <si>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</si>
  <si>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</si>
  <si>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</si>
  <si>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</si>
  <si>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</si>
  <si>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</si>
  <si>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</si>
  <si>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</si>
  <si>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</si>
  <si>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</si>
  <si>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</si>
  <si>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</si>
  <si>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</si>
  <si>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</si>
  <si>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</si>
  <si>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</si>
  <si>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</si>
  <si>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</si>
  <si>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</si>
  <si>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</si>
  <si>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</si>
  <si>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</si>
  <si>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</si>
  <si>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</si>
  <si>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</si>
  <si>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</si>
  <si>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</si>
  <si>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</si>
  <si>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</si>
  <si>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</si>
  <si>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</si>
  <si>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</si>
  <si>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</si>
  <si>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</si>
  <si>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</si>
  <si>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</si>
  <si>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</si>
  <si>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</si>
  <si>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</si>
  <si>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</si>
  <si>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</si>
  <si>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</si>
  <si>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</si>
  <si>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</si>
  <si>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</si>
  <si>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</si>
  <si>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</si>
  <si>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</si>
  <si>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</si>
  <si>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</si>
  <si>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</si>
  <si>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</si>
  <si>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</si>
  <si>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</si>
  <si>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</si>
  <si>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</si>
  <si>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</si>
  <si>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</si>
  <si>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</si>
  <si>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</si>
  <si>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</si>
  <si>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</si>
  <si>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</si>
  <si>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</si>
  <si>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</si>
  <si>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</si>
  <si>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</si>
  <si>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</si>
  <si>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</si>
  <si>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</si>
  <si>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</si>
  <si>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</si>
  <si>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</si>
  <si>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</si>
  <si>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</si>
  <si>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</si>
  <si>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</si>
  <si>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</si>
  <si>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</si>
  <si>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</si>
  <si>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</si>
  <si>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</si>
  <si>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</si>
  <si>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</si>
  <si>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</si>
  <si>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</si>
  <si>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</si>
  <si>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</si>
  <si>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</si>
  <si>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</si>
  <si>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</si>
  <si>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</si>
  <si>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</si>
  <si>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</si>
  <si>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</si>
  <si>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</si>
  <si>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</si>
  <si>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</si>
  <si>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</si>
  <si>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</si>
  <si>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</si>
  <si>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</si>
  <si>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</si>
  <si>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</si>
  <si>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</si>
  <si>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</si>
  <si>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</si>
  <si>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</si>
  <si>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</si>
  <si>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</si>
  <si>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</si>
  <si>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</si>
  <si>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</si>
  <si>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</si>
  <si>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</si>
  <si>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</si>
  <si>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</si>
  <si>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</si>
  <si>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</si>
  <si>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</si>
  <si>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</si>
  <si>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</si>
  <si>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</si>
  <si>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</si>
  <si>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</si>
  <si>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</si>
  <si>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</si>
  <si>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</si>
  <si>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</si>
  <si>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</si>
  <si>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</si>
  <si>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</si>
  <si>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</si>
  <si>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</si>
  <si>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</si>
  <si>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</si>
  <si>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</si>
  <si>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</si>
  <si>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</si>
  <si>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</si>
  <si>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</si>
  <si>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</si>
  <si>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</si>
  <si>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</si>
  <si>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</si>
  <si>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</si>
  <si>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</si>
  <si>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</si>
  <si>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</si>
  <si>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</si>
  <si>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</si>
  <si>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</si>
  <si>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</si>
  <si>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</si>
  <si>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</si>
  <si>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</si>
  <si>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</si>
  <si>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</si>
  <si>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</si>
  <si>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</si>
  <si>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</si>
  <si>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</si>
  <si>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</si>
  <si>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</si>
  <si>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</si>
  <si>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</si>
  <si>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</si>
  <si>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</si>
  <si>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</si>
  <si>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</si>
  <si>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</si>
  <si>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</si>
  <si>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</si>
  <si>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</si>
  <si>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</si>
  <si>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</si>
  <si>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</si>
  <si>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</si>
  <si>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</si>
  <si>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</si>
  <si>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</si>
  <si>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</si>
  <si>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</si>
  <si>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</si>
  <si>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</si>
  <si>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</si>
  <si>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</si>
  <si>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</si>
  <si>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</si>
  <si>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</si>
  <si>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</si>
  <si>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</si>
  <si>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</si>
  <si>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</si>
  <si>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</si>
  <si>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</si>
  <si>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</si>
  <si>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</si>
  <si>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</si>
  <si>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</si>
  <si>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</si>
  <si>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</si>
  <si>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</si>
  <si>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</si>
  <si>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</si>
  <si>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</si>
  <si>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</si>
  <si>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</si>
  <si>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</si>
  <si>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</si>
  <si>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</si>
  <si>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</si>
  <si>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</si>
  <si>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</si>
  <si>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</si>
  <si>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</si>
  <si>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</si>
  <si>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</si>
  <si>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</si>
  <si>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</si>
  <si>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</si>
  <si>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</si>
  <si>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</si>
  <si>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</si>
  <si>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</si>
  <si>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</si>
  <si>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</si>
  <si>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</si>
  <si>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</si>
  <si>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</si>
  <si>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</si>
  <si>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</si>
  <si>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</si>
  <si>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</si>
  <si>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</si>
  <si>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</si>
  <si>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</si>
  <si>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</si>
  <si>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</si>
  <si>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</si>
  <si>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</si>
  <si>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</si>
  <si>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</si>
  <si>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</si>
  <si>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</si>
  <si>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</si>
  <si>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</si>
  <si>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</si>
  <si>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</si>
  <si>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</si>
  <si>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</si>
  <si>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</si>
  <si>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</si>
  <si>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</si>
  <si>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</si>
  <si>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</si>
  <si>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</si>
  <si>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</si>
  <si>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</si>
  <si>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</si>
  <si>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</si>
  <si>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</si>
  <si>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</si>
  <si>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</si>
  <si>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</si>
  <si>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</si>
  <si>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</si>
  <si>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</si>
  <si>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</si>
  <si>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</si>
  <si>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</si>
  <si>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</si>
  <si>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</si>
  <si>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</si>
  <si>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</si>
  <si>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</si>
  <si>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</si>
  <si>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</si>
  <si>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</si>
  <si>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</si>
  <si>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</si>
  <si>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</si>
  <si>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</si>
  <si>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</si>
  <si>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</si>
  <si>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</si>
  <si>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</si>
  <si>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</si>
  <si>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</si>
  <si>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</si>
  <si>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</si>
  <si>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</si>
  <si>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</si>
  <si>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</si>
  <si>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</si>
  <si>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</si>
  <si>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</si>
  <si>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</si>
  <si>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</si>
  <si>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</si>
  <si>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</si>
  <si>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</si>
  <si>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</si>
  <si>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</si>
  <si>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</si>
  <si>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</si>
  <si>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</si>
  <si>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</si>
  <si>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</si>
  <si>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</si>
  <si>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</si>
  <si>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</si>
  <si>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</si>
  <si>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</si>
  <si>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</si>
  <si>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</si>
  <si>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</si>
  <si>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</si>
  <si>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</si>
  <si>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</si>
  <si>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</si>
  <si>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</si>
  <si>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</si>
  <si>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</si>
  <si>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</si>
  <si>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</si>
  <si>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</si>
  <si>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</si>
  <si>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</si>
  <si>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</si>
  <si>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</si>
  <si>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</si>
  <si>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</si>
  <si>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</si>
  <si>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</si>
  <si>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</si>
  <si>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</si>
  <si>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</si>
  <si>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</si>
  <si>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</si>
  <si>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</si>
  <si>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</si>
  <si>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</si>
  <si>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</si>
  <si>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</si>
  <si>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</si>
  <si>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</si>
  <si>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</si>
  <si>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</si>
  <si>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</si>
  <si>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</si>
  <si>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</si>
  <si>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</si>
  <si>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</si>
  <si>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</si>
  <si>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</si>
  <si>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</si>
  <si>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</si>
  <si>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</si>
  <si>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</si>
  <si>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</si>
  <si>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</si>
  <si>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</si>
  <si>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</si>
  <si>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</si>
  <si>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</si>
  <si>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</si>
  <si>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</si>
  <si>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</si>
  <si>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</si>
  <si>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</si>
  <si>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</si>
  <si>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</si>
  <si>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</si>
  <si>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</si>
  <si>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</si>
  <si>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</si>
  <si>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</si>
  <si>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</si>
  <si>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</si>
  <si>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</si>
  <si>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</si>
  <si>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</si>
  <si>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</si>
  <si>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</si>
  <si>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</si>
  <si>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</si>
  <si>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</si>
  <si>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</si>
  <si>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</si>
  <si>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</si>
  <si>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</si>
  <si>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</si>
  <si>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</si>
  <si>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</si>
  <si>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</si>
  <si>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</si>
  <si>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</si>
  <si>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</si>
  <si>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</si>
  <si>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</si>
  <si>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</si>
  <si>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</si>
  <si>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</si>
  <si>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</si>
  <si>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</si>
  <si>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</si>
  <si>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</si>
  <si>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</si>
  <si>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</si>
  <si>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</si>
  <si>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</si>
  <si>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</si>
  <si>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</si>
  <si>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</si>
  <si>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</si>
  <si>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</si>
  <si>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</si>
  <si>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</si>
  <si>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</si>
  <si>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</si>
  <si>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</si>
  <si>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</si>
  <si>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</si>
  <si>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</si>
  <si>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</si>
  <si>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</si>
  <si>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</si>
  <si>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</si>
  <si>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</si>
  <si>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</si>
  <si>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</si>
  <si>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</si>
  <si>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</si>
  <si>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</si>
  <si>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</si>
  <si>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</si>
  <si>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</si>
  <si>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</si>
  <si>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</si>
  <si>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</si>
  <si>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</si>
  <si>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</si>
  <si>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</si>
  <si>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</si>
  <si>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</si>
  <si>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</si>
  <si>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</si>
  <si>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</si>
  <si>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</si>
  <si>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</si>
  <si>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</si>
  <si>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</si>
  <si>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</si>
  <si>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</si>
  <si>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</si>
  <si>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</si>
  <si>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</si>
  <si>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</si>
  <si>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</si>
  <si>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</si>
  <si>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</si>
  <si>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</si>
  <si>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</si>
  <si>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</si>
  <si>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</si>
  <si>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</si>
  <si>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</si>
  <si>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</si>
  <si>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</si>
  <si>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</si>
  <si>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</si>
  <si>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</si>
  <si>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</si>
  <si>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</si>
  <si>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</si>
  <si>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</si>
  <si>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</si>
  <si>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</si>
  <si>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</si>
  <si>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</si>
  <si>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</si>
  <si>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</si>
  <si>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</si>
  <si>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</si>
  <si>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</si>
  <si>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</si>
  <si>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</si>
  <si>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</si>
  <si>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</si>
  <si>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</si>
  <si>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</si>
  <si>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</si>
  <si>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</si>
  <si>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</si>
  <si>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</si>
  <si>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</si>
  <si>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</si>
  <si>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</si>
  <si>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</si>
  <si>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</si>
  <si>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</si>
  <si>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</si>
  <si>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</si>
  <si>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</si>
  <si>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</si>
  <si>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</si>
  <si>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</si>
  <si>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</si>
  <si>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</si>
  <si>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</si>
  <si>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</si>
  <si>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</si>
  <si>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</si>
  <si>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</si>
  <si>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</si>
  <si>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</si>
  <si>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</si>
  <si>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</si>
  <si>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</si>
  <si>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</si>
  <si>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</si>
  <si>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</si>
  <si>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</si>
  <si>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</si>
  <si>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</si>
  <si>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</si>
  <si>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</si>
  <si>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</si>
  <si>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</si>
  <si>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</si>
  <si>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</si>
  <si>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</si>
  <si>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</si>
  <si>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</si>
  <si>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</si>
  <si>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</si>
  <si>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</si>
  <si>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</si>
  <si>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</si>
  <si>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</si>
  <si>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</si>
  <si>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</si>
  <si>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</si>
  <si>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</si>
  <si>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</si>
  <si>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</si>
  <si>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</si>
  <si>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</si>
  <si>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</si>
  <si>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</si>
  <si>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</si>
  <si>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</si>
  <si>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</si>
  <si>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</si>
  <si>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</si>
  <si>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</si>
  <si>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</si>
  <si>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</si>
  <si>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</si>
  <si>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</si>
  <si>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</si>
  <si>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</si>
  <si>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</si>
  <si>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</si>
  <si>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</si>
  <si>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</si>
  <si>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</si>
  <si>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</si>
  <si>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</si>
  <si>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</si>
  <si>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</si>
  <si>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</si>
  <si>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</si>
  <si>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</si>
  <si>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</si>
  <si>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</si>
  <si>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</si>
  <si>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</si>
  <si>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</si>
  <si>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</si>
  <si>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</si>
  <si>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</si>
  <si>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</si>
  <si>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</si>
  <si>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</si>
  <si>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</si>
  <si>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</si>
  <si>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</si>
  <si>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</si>
  <si>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</si>
  <si>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</si>
  <si>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</si>
  <si>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</si>
  <si>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</si>
  <si>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</si>
  <si>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</si>
  <si>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</si>
  <si>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</si>
  <si>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</si>
  <si>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</si>
  <si>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</si>
  <si>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</si>
  <si>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</si>
  <si>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</si>
  <si>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</si>
  <si>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</si>
  <si>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</si>
  <si>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</si>
  <si>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</si>
  <si>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</si>
  <si>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</si>
  <si>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</si>
  <si>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</si>
  <si>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</si>
  <si>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</si>
  <si>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</si>
  <si>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</si>
  <si>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</si>
  <si>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</si>
  <si>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</si>
  <si>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</si>
  <si>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</si>
  <si>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</si>
  <si>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</si>
  <si>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</si>
  <si>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</si>
  <si>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</si>
  <si>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</si>
  <si>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</si>
  <si>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</si>
  <si>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</si>
  <si>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</si>
  <si>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</si>
  <si>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</si>
  <si>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</si>
  <si>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</si>
  <si>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</si>
  <si>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</si>
  <si>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</si>
  <si>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</si>
  <si>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</si>
  <si>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</si>
  <si>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</si>
  <si>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</si>
  <si>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</si>
  <si>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</si>
  <si>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</si>
  <si>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</si>
  <si>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</si>
  <si>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</si>
  <si>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</si>
  <si>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</si>
  <si>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</si>
  <si>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</si>
  <si>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</si>
  <si>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</si>
  <si>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</si>
  <si>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</si>
  <si>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</si>
  <si>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</si>
  <si>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</si>
  <si>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</si>
  <si>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</si>
  <si>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</si>
  <si>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</si>
  <si>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</si>
  <si>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</si>
  <si>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</si>
  <si>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</si>
  <si>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</si>
  <si>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</si>
  <si>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</si>
  <si>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</si>
  <si>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</si>
  <si>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</si>
  <si>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</si>
  <si>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</si>
  <si>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</si>
  <si>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</si>
  <si>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</si>
  <si>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</si>
  <si>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</si>
  <si>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</si>
  <si>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</si>
  <si>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</si>
  <si>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</si>
  <si>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</si>
  <si>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</si>
  <si>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</si>
  <si>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</si>
  <si>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</si>
  <si>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</si>
  <si>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</si>
  <si>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</si>
  <si>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</si>
  <si>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</si>
  <si>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</si>
  <si>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</si>
  <si>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</si>
  <si>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</si>
  <si>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</si>
  <si>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</si>
  <si>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</si>
  <si>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</si>
  <si>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</si>
  <si>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</si>
  <si>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</si>
  <si>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</si>
  <si>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</si>
  <si>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</si>
  <si>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</si>
  <si>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</si>
  <si>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</si>
  <si>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</si>
  <si>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</si>
  <si>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</si>
  <si>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</si>
  <si>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</si>
  <si>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</si>
  <si>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</si>
  <si>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</si>
  <si>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</si>
  <si>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</si>
  <si>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</si>
  <si>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</si>
  <si>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</si>
  <si>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</si>
  <si>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</si>
  <si>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</si>
  <si>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</si>
  <si>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</si>
  <si>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</si>
  <si>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</si>
  <si>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</si>
  <si>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</si>
  <si>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</si>
  <si>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</si>
  <si>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</si>
  <si>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</si>
  <si>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</si>
  <si>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</si>
  <si>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</si>
  <si>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</si>
  <si>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</si>
  <si>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</si>
  <si>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</si>
  <si>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</si>
  <si>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</si>
  <si>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</si>
  <si>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</si>
  <si>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</si>
  <si>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</si>
  <si>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</si>
  <si>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</si>
  <si>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</si>
  <si>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</si>
  <si>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</si>
  <si>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</si>
  <si>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</si>
  <si>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</si>
  <si>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</si>
  <si>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</si>
  <si>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</si>
  <si>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</si>
  <si>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</si>
  <si>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</si>
  <si>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</si>
  <si>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</si>
  <si>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</si>
  <si>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</si>
  <si>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</si>
  <si>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</si>
  <si>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</si>
  <si>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</si>
  <si>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</si>
  <si>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</si>
  <si>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</si>
  <si>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</si>
  <si>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</si>
  <si>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</si>
  <si>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</si>
  <si>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</si>
  <si>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</si>
  <si>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</si>
  <si>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</si>
  <si>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</si>
  <si>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</si>
  <si>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</si>
  <si>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</si>
  <si>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</si>
  <si>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</si>
  <si>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</si>
  <si>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</si>
  <si>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</si>
  <si>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</si>
  <si>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</si>
  <si>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</si>
  <si>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</si>
  <si>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</si>
  <si>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</si>
  <si>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</si>
  <si>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</si>
  <si>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</si>
  <si>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</si>
  <si>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</si>
  <si>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</si>
  <si>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</si>
  <si>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</si>
  <si>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</si>
  <si>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</si>
  <si>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</si>
  <si>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</si>
  <si>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</si>
  <si>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</si>
  <si>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</si>
  <si>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</si>
  <si>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</si>
  <si>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</si>
  <si>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</si>
  <si>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</si>
  <si>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</si>
  <si>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</si>
  <si>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</si>
  <si>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</si>
  <si>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</si>
  <si>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</si>
  <si>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</si>
  <si>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</si>
  <si>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</si>
  <si>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</si>
  <si>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</si>
  <si>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</si>
  <si>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</si>
  <si>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</si>
  <si>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</si>
  <si>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</si>
  <si>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</si>
  <si>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</si>
  <si>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</si>
  <si>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</si>
  <si>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</si>
  <si>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</si>
  <si>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</si>
  <si>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</si>
  <si>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</si>
  <si>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</si>
  <si>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</si>
  <si>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</si>
  <si>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</si>
  <si>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</si>
  <si>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</si>
  <si>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</si>
  <si>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</si>
  <si>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</si>
  <si>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</si>
  <si>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</si>
  <si>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</si>
  <si>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</si>
  <si>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</si>
  <si>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</si>
  <si>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</si>
  <si>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</si>
  <si>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</si>
  <si>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</si>
  <si>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</si>
  <si>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</si>
  <si>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</si>
  <si>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</si>
  <si>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</si>
  <si>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</si>
  <si>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</si>
  <si>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</si>
  <si>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</si>
  <si>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</si>
  <si>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</si>
  <si>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</si>
  <si>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</si>
  <si>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</si>
  <si>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</si>
  <si>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</si>
  <si>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</si>
  <si>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</si>
  <si>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</si>
  <si>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</si>
  <si>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</si>
  <si>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</si>
  <si>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</si>
  <si>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</si>
  <si>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</si>
  <si>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</si>
  <si>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</si>
  <si>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</si>
  <si>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</si>
  <si>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</si>
  <si>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</si>
  <si>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</si>
  <si>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</si>
  <si>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</si>
  <si>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</si>
  <si>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</si>
  <si>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</si>
  <si>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</si>
  <si>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</si>
  <si>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</si>
  <si>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</si>
  <si>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</si>
  <si>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</si>
  <si>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</si>
  <si>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</si>
  <si>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</si>
  <si>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</si>
  <si>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</si>
  <si>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</si>
  <si>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</si>
  <si>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</si>
  <si>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</si>
  <si>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</si>
  <si>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</si>
  <si>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</si>
  <si>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</si>
  <si>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</si>
  <si>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</si>
  <si>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</si>
  <si>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</si>
  <si>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</si>
  <si>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</si>
  <si>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</si>
  <si>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</si>
  <si>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</si>
  <si>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</si>
  <si>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</si>
  <si>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</si>
  <si>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</si>
  <si>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</si>
  <si>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</si>
  <si>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</si>
  <si>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</si>
  <si>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</si>
  <si>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</si>
  <si>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</si>
  <si>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</si>
  <si>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</si>
  <si>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</si>
  <si>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</si>
  <si>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</si>
  <si>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</si>
  <si>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</si>
  <si>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</si>
  <si>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</si>
  <si>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</si>
  <si>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</si>
  <si>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</si>
  <si>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</si>
  <si>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</si>
  <si>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</si>
  <si>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</si>
  <si>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</si>
  <si>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</si>
  <si>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</si>
  <si>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</si>
  <si>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</si>
  <si>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</si>
  <si>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</si>
  <si>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</si>
  <si>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</si>
  <si>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</si>
  <si>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</si>
  <si>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</si>
  <si>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</si>
  <si>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</si>
  <si>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</si>
  <si>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</si>
  <si>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</si>
  <si>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</si>
  <si>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</si>
  <si>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</si>
  <si>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</si>
  <si>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</si>
  <si>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</si>
  <si>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</si>
  <si>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</si>
  <si>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</si>
  <si>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</si>
  <si>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</si>
  <si>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</si>
  <si>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</si>
  <si>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</si>
  <si>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</si>
  <si>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</si>
  <si>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</si>
  <si>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</si>
  <si>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</si>
  <si>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</si>
  <si>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</si>
  <si>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</si>
  <si>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</si>
  <si>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</si>
  <si>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</si>
  <si>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</si>
  <si>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</si>
  <si>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</si>
  <si>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</si>
  <si>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</si>
  <si>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</si>
  <si>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</si>
  <si>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</si>
  <si>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</si>
  <si>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</si>
  <si>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</si>
  <si>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</si>
  <si>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</si>
  <si>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</si>
  <si>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</si>
  <si>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</si>
  <si>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</si>
  <si>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</si>
  <si>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</si>
  <si>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</si>
  <si>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</si>
  <si>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</si>
  <si>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</si>
  <si>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</si>
  <si>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</si>
  <si>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</si>
  <si>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</si>
  <si>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</si>
  <si>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</si>
  <si>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</si>
  <si>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</si>
  <si>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</si>
  <si>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</si>
  <si>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</si>
  <si>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</si>
  <si>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</si>
  <si>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</si>
  <si>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</si>
  <si>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</si>
  <si>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</si>
  <si>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</si>
  <si>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</si>
  <si>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</si>
  <si>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</si>
  <si>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</si>
  <si>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</si>
  <si>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</si>
  <si>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</si>
  <si>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</si>
  <si>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</si>
  <si>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</si>
  <si>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</si>
  <si>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</si>
  <si>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</si>
  <si>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</si>
  <si>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</si>
  <si>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</si>
  <si>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</si>
  <si>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</si>
  <si>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</si>
  <si>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</si>
  <si>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</si>
  <si>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</si>
  <si>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</si>
  <si>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</si>
  <si>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</si>
  <si>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</si>
  <si>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</si>
  <si>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</si>
  <si>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</si>
  <si>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</si>
  <si>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</si>
  <si>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</si>
  <si>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</si>
  <si>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</si>
  <si>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</si>
  <si>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</si>
  <si>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</si>
  <si>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</si>
  <si>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</si>
  <si>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</si>
  <si>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</si>
  <si>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</si>
  <si>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</si>
  <si>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</si>
  <si>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</si>
  <si>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</si>
  <si>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</si>
  <si>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</si>
  <si>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</si>
  <si>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</si>
  <si>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</si>
  <si>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</si>
  <si>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</si>
  <si>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</si>
  <si>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</si>
  <si>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</si>
  <si>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</si>
  <si>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</si>
  <si>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</si>
  <si>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</si>
  <si>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</si>
  <si>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</si>
  <si>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</si>
  <si>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</si>
  <si>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</si>
  <si>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</si>
  <si>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</si>
  <si>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</si>
  <si>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</si>
  <si>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</si>
  <si>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</si>
  <si>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</si>
  <si>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</si>
  <si>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</si>
  <si>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</si>
  <si>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</si>
  <si>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</si>
  <si>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</si>
  <si>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</si>
  <si>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</si>
  <si>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</si>
  <si>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</si>
  <si>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</si>
  <si>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</si>
  <si>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</si>
  <si>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</si>
  <si>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</si>
  <si>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</si>
  <si>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</si>
  <si>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</si>
  <si>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</si>
  <si>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</si>
  <si>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</si>
  <si>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</si>
  <si>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</si>
  <si>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</si>
  <si>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</si>
  <si>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</si>
  <si>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</si>
  <si>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</si>
  <si>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</si>
  <si>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</si>
  <si>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</si>
  <si>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</si>
  <si>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</si>
  <si>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</si>
  <si>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</si>
  <si>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</si>
  <si>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</si>
  <si>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</si>
  <si>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</si>
  <si>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</si>
  <si>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</si>
  <si>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</si>
  <si>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</si>
  <si>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</si>
  <si>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</si>
  <si>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</si>
  <si>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</si>
  <si>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</si>
  <si>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</si>
  <si>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</si>
  <si>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</si>
  <si>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</si>
  <si>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</si>
  <si>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</si>
  <si>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</si>
  <si>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</si>
  <si>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</si>
  <si>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</si>
  <si>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</si>
  <si>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</si>
  <si>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</si>
  <si>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</si>
  <si>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</si>
  <si>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</si>
  <si>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</si>
  <si>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</si>
  <si>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</si>
  <si>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</si>
  <si>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</si>
  <si>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</si>
  <si>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</si>
  <si>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</si>
  <si>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</si>
  <si>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</si>
  <si>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</si>
  <si>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</si>
  <si>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</si>
  <si>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</si>
  <si>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</si>
  <si>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</si>
  <si>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</si>
  <si>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</si>
  <si>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</si>
  <si>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</si>
  <si>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</si>
  <si>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</si>
  <si>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</si>
  <si>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</si>
  <si>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</si>
  <si>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</si>
  <si>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</si>
  <si>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</si>
  <si>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</si>
  <si>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</si>
  <si>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</si>
  <si>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</si>
  <si>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</si>
  <si>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</si>
  <si>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</si>
  <si>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</si>
  <si>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</si>
  <si>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</si>
  <si>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</si>
  <si>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</si>
  <si>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</si>
  <si>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</si>
  <si>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</si>
  <si>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</si>
  <si>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</si>
  <si>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</si>
  <si>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</si>
  <si>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</si>
  <si>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</si>
  <si>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</si>
  <si>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</si>
  <si>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</si>
  <si>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</si>
  <si>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</si>
  <si>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</si>
  <si>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</si>
  <si>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</si>
  <si>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</si>
  <si>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</si>
  <si>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</si>
  <si>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</si>
  <si>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</si>
  <si>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</si>
  <si>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</si>
  <si>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</si>
  <si>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</si>
  <si>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</si>
  <si>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</si>
  <si>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</si>
  <si>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</si>
  <si>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</si>
  <si>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</si>
  <si>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</si>
  <si>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</si>
  <si>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</si>
  <si>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</si>
  <si>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</si>
  <si>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</si>
  <si>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</si>
  <si>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</si>
  <si>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</si>
  <si>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</si>
  <si>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</si>
  <si>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</si>
  <si>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</si>
  <si>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</si>
  <si>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</si>
  <si>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</si>
  <si>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</si>
  <si>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</si>
  <si>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</si>
  <si>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</si>
  <si>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</si>
  <si>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</si>
  <si>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</si>
  <si>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</si>
  <si>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</si>
  <si>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</si>
  <si>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</si>
  <si>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</si>
  <si>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</si>
  <si>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</si>
  <si>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</si>
  <si>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</si>
  <si>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</si>
  <si>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</si>
  <si>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</si>
  <si>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</si>
  <si>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</si>
  <si>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</si>
  <si>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</si>
  <si>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</si>
  <si>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</si>
  <si>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</si>
  <si>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</si>
  <si>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</si>
  <si>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</si>
  <si>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</si>
  <si>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</si>
  <si>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</si>
  <si>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</si>
  <si>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</si>
  <si>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</si>
  <si>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</si>
  <si>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</si>
  <si>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</si>
  <si>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</si>
  <si>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</si>
  <si>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</si>
  <si>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</si>
  <si>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</si>
  <si>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</si>
  <si>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</si>
  <si>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</si>
  <si>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</si>
  <si>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</si>
  <si>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</si>
  <si>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</si>
  <si>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</si>
  <si>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</si>
  <si>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</si>
  <si>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</si>
  <si>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</si>
  <si>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</si>
  <si>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</si>
  <si>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</si>
  <si>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</si>
  <si>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</si>
  <si>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</si>
  <si>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</si>
  <si>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</si>
  <si>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</si>
  <si>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</si>
  <si>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</si>
  <si>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</si>
  <si>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</si>
  <si>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</si>
  <si>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</si>
  <si>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</si>
  <si>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</si>
  <si>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</si>
  <si>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</si>
  <si>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</si>
  <si>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</si>
  <si>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</si>
  <si>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</si>
  <si>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</si>
  <si>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</si>
  <si>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</si>
  <si>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</si>
  <si>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</si>
  <si>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</si>
  <si>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</si>
  <si>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</si>
  <si>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</si>
  <si>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</si>
  <si>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</si>
  <si>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</si>
  <si>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</si>
  <si>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</si>
  <si>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</si>
  <si>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</si>
  <si>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</si>
  <si>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</si>
  <si>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</si>
  <si>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</si>
  <si>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</si>
  <si>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</si>
  <si>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</si>
  <si>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</si>
  <si>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</si>
  <si>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</si>
  <si>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</si>
  <si>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</si>
  <si>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</si>
  <si>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</si>
  <si>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</si>
  <si>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</si>
  <si>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</si>
  <si>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</si>
  <si>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</si>
  <si>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</si>
  <si>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</si>
  <si>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</si>
  <si>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</si>
  <si>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</si>
  <si>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</si>
  <si>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</si>
  <si>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</si>
  <si>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</si>
  <si>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</si>
  <si>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</si>
  <si>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</si>
  <si>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</si>
  <si>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</si>
  <si>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</si>
  <si>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</si>
  <si>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</si>
  <si>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</si>
  <si>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</si>
  <si>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</si>
  <si>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</si>
  <si>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</si>
  <si>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</si>
  <si>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</si>
  <si>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</si>
  <si>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</si>
  <si>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</si>
  <si>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</si>
  <si>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</si>
  <si>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</si>
  <si>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</si>
  <si>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</si>
  <si>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</si>
  <si>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</si>
  <si>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</si>
  <si>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</si>
  <si>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</si>
  <si>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</si>
  <si>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</si>
  <si>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</si>
  <si>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</si>
  <si>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</si>
  <si>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</si>
  <si>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</si>
  <si>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</si>
  <si>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</si>
  <si>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</si>
  <si>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</si>
  <si>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</si>
  <si>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</si>
  <si>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</si>
  <si>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</si>
  <si>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</si>
  <si>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</si>
  <si>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</si>
  <si>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</si>
  <si>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</si>
  <si>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</si>
  <si>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</si>
  <si>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</si>
  <si>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</si>
  <si>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</si>
  <si>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</si>
  <si>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</si>
  <si>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</si>
  <si>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</si>
  <si>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</si>
  <si>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</si>
  <si>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</si>
  <si>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</si>
  <si>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</si>
  <si>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</si>
  <si>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</si>
  <si>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</si>
  <si>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</si>
  <si>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</si>
  <si>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</si>
  <si>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</si>
  <si>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</si>
  <si>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</si>
  <si>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</si>
  <si>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</si>
  <si>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</si>
  <si>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</si>
  <si>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</si>
  <si>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</si>
  <si>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</si>
  <si>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</si>
  <si>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</si>
  <si>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</si>
  <si>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</si>
  <si>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</si>
  <si>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</si>
  <si>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</si>
  <si>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</si>
  <si>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</si>
  <si>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</si>
  <si>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</si>
  <si>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</si>
  <si>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</si>
  <si>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</si>
  <si>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</si>
  <si>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</si>
  <si>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</si>
  <si>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</si>
  <si>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</si>
  <si>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</si>
  <si>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</si>
  <si>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</si>
  <si>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</si>
  <si>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</si>
  <si>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</si>
  <si>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</si>
  <si>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</si>
  <si>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</si>
  <si>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</si>
  <si>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</si>
  <si>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</si>
  <si>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</si>
  <si>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</si>
  <si>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</si>
  <si>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</si>
  <si>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</si>
  <si>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</si>
  <si>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</si>
  <si>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</si>
  <si>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</si>
  <si>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</si>
  <si>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</si>
  <si>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</si>
  <si>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</si>
  <si>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</si>
  <si>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</si>
  <si>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</si>
  <si>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</si>
  <si>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</si>
  <si>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</si>
  <si>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</si>
  <si>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</si>
  <si>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</si>
  <si>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</si>
  <si>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</si>
  <si>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</si>
  <si>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</si>
  <si>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</si>
  <si>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</si>
  <si>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</si>
  <si>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</si>
  <si>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</si>
  <si>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</si>
  <si>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</si>
  <si>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</si>
  <si>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</si>
  <si>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</si>
  <si>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</si>
  <si>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</si>
  <si>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</si>
  <si>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</si>
  <si>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</si>
  <si>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</si>
  <si>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</si>
  <si>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</si>
  <si>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</si>
  <si>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</si>
  <si>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</si>
  <si>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</si>
  <si>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</si>
  <si>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</si>
  <si>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</si>
  <si>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</si>
  <si>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</si>
  <si>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</si>
  <si>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</si>
  <si>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</si>
  <si>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</si>
  <si>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</si>
  <si>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</si>
  <si>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</si>
  <si>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</si>
  <si>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</si>
  <si>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</si>
  <si>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</si>
  <si>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</si>
  <si>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</si>
  <si>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</si>
  <si>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</si>
  <si>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</si>
  <si>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</si>
  <si>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</si>
  <si>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</si>
  <si>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</si>
  <si>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</si>
  <si>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</si>
  <si>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</si>
  <si>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</si>
  <si>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</si>
  <si>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</si>
  <si>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</si>
  <si>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</si>
  <si>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</si>
  <si>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</si>
  <si>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</si>
  <si>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</si>
  <si>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</si>
  <si>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</si>
  <si>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</si>
  <si>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</si>
  <si>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</si>
  <si>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</si>
  <si>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</si>
  <si>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</si>
  <si>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</si>
  <si>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</si>
  <si>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</si>
  <si>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</si>
  <si>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</si>
  <si>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</si>
  <si>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</si>
  <si>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</si>
  <si>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</si>
  <si>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</si>
  <si>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</si>
  <si>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</si>
  <si>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</si>
  <si>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</si>
  <si>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</si>
  <si>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</si>
  <si>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</si>
  <si>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</si>
  <si>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</si>
  <si>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</si>
  <si>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</si>
  <si>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</si>
  <si>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</si>
  <si>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</si>
  <si>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</si>
  <si>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</si>
  <si>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</si>
  <si>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</si>
  <si>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</si>
  <si>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</si>
  <si>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</si>
  <si>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</si>
  <si>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</si>
  <si>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</si>
  <si>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</si>
  <si>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</si>
  <si>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</si>
  <si>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</si>
  <si>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</si>
  <si>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</si>
  <si>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</si>
  <si>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</si>
  <si>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</si>
  <si>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</si>
  <si>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</si>
  <si>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</si>
  <si>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</si>
  <si>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</si>
  <si>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</si>
  <si>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</si>
  <si>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</si>
  <si>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</si>
  <si>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</si>
  <si>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</si>
  <si>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</si>
  <si>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</si>
  <si>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</si>
  <si>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</si>
  <si>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</si>
  <si>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</si>
  <si>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</si>
  <si>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</si>
  <si>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</si>
  <si>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</si>
  <si>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</si>
  <si>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</si>
  <si>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</si>
  <si>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</si>
  <si>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</si>
  <si>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</si>
  <si>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</si>
  <si>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</si>
  <si>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</si>
  <si>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</si>
  <si>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</si>
  <si>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</si>
  <si>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</si>
  <si>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</si>
  <si>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</si>
  <si>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</si>
  <si>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</si>
  <si>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</si>
  <si>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</si>
  <si>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</si>
  <si>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</si>
  <si>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</si>
  <si>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</si>
  <si>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</si>
  <si>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</si>
  <si>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</si>
  <si>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</si>
  <si>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</si>
  <si>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</si>
  <si>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</si>
  <si>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</si>
  <si>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</si>
  <si>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</si>
  <si>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</si>
  <si>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</si>
  <si>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</si>
  <si>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</si>
  <si>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</si>
  <si>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</si>
  <si>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</si>
  <si>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</si>
  <si>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</si>
  <si>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</si>
  <si>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</si>
  <si>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</si>
  <si>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</si>
  <si>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</si>
  <si>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</si>
  <si>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</si>
  <si>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</si>
  <si>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</si>
  <si>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</si>
  <si>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</si>
  <si>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</si>
  <si>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</si>
  <si>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</si>
  <si>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</si>
  <si>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</si>
  <si>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</si>
  <si>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</si>
  <si>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</si>
  <si>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</si>
  <si>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</si>
  <si>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</si>
  <si>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</si>
  <si>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</si>
  <si>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</si>
  <si>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</si>
  <si>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</si>
  <si>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</si>
  <si>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</si>
  <si>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</si>
  <si>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</si>
  <si>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</si>
  <si>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</si>
  <si>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</si>
  <si>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</si>
  <si>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</si>
  <si>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</si>
  <si>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</si>
  <si>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</si>
  <si>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</si>
  <si>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</si>
  <si>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</si>
  <si>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</si>
  <si>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</si>
  <si>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</si>
  <si>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</si>
  <si>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</si>
  <si>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</si>
  <si>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</si>
  <si>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</si>
  <si>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</si>
  <si>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</si>
  <si>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</si>
  <si>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</si>
  <si>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</si>
  <si>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</si>
  <si>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</si>
  <si>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</si>
  <si>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</si>
  <si>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</si>
  <si>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</si>
  <si>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</si>
  <si>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</si>
  <si>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</si>
  <si>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</si>
  <si>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</si>
  <si>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</si>
  <si>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</si>
  <si>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</si>
  <si>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</si>
  <si>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</si>
  <si>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</si>
  <si>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</si>
  <si>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</si>
  <si>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</si>
  <si>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</si>
  <si>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</si>
  <si>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</si>
  <si>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</si>
  <si>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</si>
  <si>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</si>
  <si>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</si>
  <si>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</si>
  <si>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</si>
  <si>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</si>
  <si>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</si>
  <si>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</si>
  <si>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</si>
  <si>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</si>
  <si>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</si>
  <si>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</si>
  <si>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</si>
  <si>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</si>
  <si>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</si>
  <si>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</si>
  <si>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</si>
  <si>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</si>
  <si>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</si>
  <si>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</si>
  <si>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</si>
  <si>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</si>
  <si>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</si>
  <si>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</si>
  <si>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</si>
  <si>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</si>
  <si>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</si>
  <si>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</si>
  <si>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</si>
  <si>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</si>
  <si>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</si>
  <si>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</si>
  <si>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</si>
  <si>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</si>
  <si>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</si>
  <si>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</si>
  <si>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</si>
  <si>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</si>
  <si>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</si>
  <si>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</si>
  <si>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</si>
  <si>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</si>
  <si>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</si>
  <si>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</si>
  <si>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</si>
  <si>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</si>
  <si>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</si>
  <si>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</si>
  <si>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</si>
  <si>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</si>
  <si>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</si>
  <si>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</si>
  <si>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</si>
  <si>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</si>
  <si>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</si>
  <si>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</si>
  <si>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</si>
  <si>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</si>
  <si>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</si>
  <si>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</si>
  <si>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</si>
  <si>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</si>
  <si>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</si>
  <si>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</si>
  <si>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</si>
  <si>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</si>
  <si>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</si>
  <si>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</si>
  <si>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</si>
  <si>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</si>
  <si>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</si>
  <si>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</si>
  <si>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</si>
  <si>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</si>
  <si>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</si>
  <si>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</si>
  <si>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</si>
  <si>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</si>
  <si>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</si>
  <si>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</si>
  <si>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</si>
  <si>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</si>
  <si>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</si>
  <si>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</si>
  <si>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</si>
  <si>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</si>
  <si>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</si>
  <si>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</si>
  <si>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</si>
  <si>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</si>
  <si>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</si>
  <si>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</si>
  <si>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</si>
  <si>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</si>
  <si>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</si>
  <si>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</si>
  <si>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</si>
  <si>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</si>
  <si>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</si>
  <si>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</si>
  <si>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</si>
  <si>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</si>
  <si>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</si>
  <si>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</si>
  <si>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</si>
  <si>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</si>
  <si>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</si>
  <si>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</si>
  <si>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</si>
  <si>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</si>
  <si>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</si>
  <si>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</si>
  <si>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</si>
  <si>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</si>
  <si>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</si>
  <si>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</si>
  <si>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</si>
  <si>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</si>
  <si>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</si>
  <si>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</si>
  <si>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</si>
  <si>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</si>
  <si>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</si>
  <si>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</si>
  <si>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</si>
  <si>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</si>
  <si>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</si>
  <si>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</si>
  <si>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</si>
  <si>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</si>
  <si>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</si>
  <si>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</si>
  <si>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</si>
  <si>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</si>
  <si>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</si>
  <si>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</si>
  <si>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</si>
  <si>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</si>
  <si>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</si>
  <si>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</si>
  <si>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</si>
  <si>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</si>
  <si>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</si>
  <si>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</si>
  <si>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</si>
  <si>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</si>
  <si>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</si>
  <si>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</si>
  <si>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</si>
  <si>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</si>
  <si>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</si>
  <si>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</si>
  <si>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</si>
  <si>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</si>
  <si>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</si>
  <si>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</si>
  <si>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</si>
  <si>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</si>
  <si>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</si>
  <si>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</si>
  <si>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</si>
  <si>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</si>
  <si>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</si>
  <si>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</si>
  <si>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</si>
  <si>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</si>
  <si>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</si>
  <si>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</si>
  <si>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</si>
  <si>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</si>
  <si>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</si>
  <si>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</si>
  <si>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</si>
  <si>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</si>
  <si>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</si>
  <si>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</si>
  <si>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</si>
  <si>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</si>
  <si>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</si>
  <si>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</si>
  <si>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</si>
  <si>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</si>
  <si>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</si>
  <si>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</si>
  <si>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</si>
  <si>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</si>
  <si>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</si>
  <si>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</si>
  <si>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</si>
  <si>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</si>
  <si>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</si>
  <si>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</si>
  <si>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</si>
  <si>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</si>
  <si>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</si>
  <si>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</si>
  <si>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</si>
  <si>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</si>
  <si>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</si>
  <si>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</si>
  <si>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</si>
  <si>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</si>
  <si>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</si>
  <si>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</si>
  <si>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</si>
  <si>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</si>
  <si>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</si>
  <si>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</si>
  <si>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</si>
  <si>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</si>
  <si>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</si>
  <si>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</si>
  <si>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</si>
  <si>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</si>
  <si>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</si>
  <si>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</si>
  <si>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</si>
  <si>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</si>
  <si>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</si>
  <si>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</si>
  <si>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</si>
  <si>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</si>
  <si>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</si>
  <si>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</si>
  <si>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</si>
  <si>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</si>
  <si>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</si>
  <si>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</si>
  <si>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</si>
  <si>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</si>
  <si>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</si>
  <si>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</si>
  <si>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</si>
  <si>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</si>
  <si>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</si>
  <si>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</si>
  <si>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</si>
  <si>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</si>
  <si>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</si>
  <si>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</si>
  <si>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</si>
  <si>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</si>
  <si>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</si>
  <si>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</si>
  <si>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</si>
  <si>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</si>
  <si>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</si>
  <si>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</si>
  <si>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</si>
  <si>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</si>
  <si>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</si>
  <si>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</si>
  <si>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</si>
  <si>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</si>
  <si>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</si>
  <si>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</si>
  <si>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</si>
  <si>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</si>
  <si>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</si>
  <si>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</si>
  <si>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</si>
  <si>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</si>
  <si>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</si>
  <si>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</si>
  <si>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</si>
  <si>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</si>
  <si>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</si>
  <si>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</si>
  <si>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</si>
  <si>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</si>
  <si>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</si>
  <si>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</si>
  <si>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</si>
  <si>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</si>
  <si>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</si>
  <si>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</si>
  <si>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</si>
  <si>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</si>
  <si>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</si>
  <si>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</si>
  <si>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</si>
  <si>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</si>
  <si>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</si>
  <si>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</si>
  <si>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</si>
  <si>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</si>
  <si>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</si>
  <si>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</si>
  <si>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</si>
  <si>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</si>
  <si>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</si>
  <si>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</si>
  <si>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</si>
  <si>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</si>
  <si>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</si>
  <si>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</si>
  <si>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</si>
  <si>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</si>
  <si>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</si>
  <si>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</si>
  <si>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</si>
  <si>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</si>
  <si>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</si>
  <si>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</si>
  <si>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</si>
  <si>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</si>
  <si>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</si>
  <si>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</si>
  <si>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</si>
  <si>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</si>
  <si>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</si>
  <si>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</si>
  <si>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</si>
  <si>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</si>
  <si>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</si>
  <si>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</si>
  <si>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</si>
  <si>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</si>
  <si>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</si>
  <si>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</si>
  <si>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</si>
  <si>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</si>
  <si>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</si>
  <si>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</si>
  <si>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</si>
  <si>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</si>
  <si>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</si>
  <si>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</si>
  <si>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</si>
  <si>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</si>
  <si>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</si>
  <si>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</si>
  <si>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</si>
  <si>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</si>
  <si>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</si>
  <si>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</si>
  <si>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</si>
  <si>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</si>
  <si>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</si>
  <si>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</si>
  <si>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</si>
  <si>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</si>
  <si>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</si>
  <si>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</si>
  <si>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</si>
  <si>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</si>
  <si>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</si>
  <si>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</si>
  <si>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</si>
  <si>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</si>
  <si>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</si>
  <si>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</si>
  <si>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</si>
  <si>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</si>
  <si>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</si>
  <si>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</si>
  <si>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</si>
  <si>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</si>
  <si>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</si>
  <si>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</si>
  <si>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</si>
  <si>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</si>
  <si>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</si>
  <si>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</si>
  <si>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</si>
  <si>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</si>
  <si>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</si>
  <si>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</si>
  <si>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</si>
  <si>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</si>
  <si>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</si>
  <si>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</si>
  <si>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</si>
  <si>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</si>
  <si>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</si>
  <si>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</si>
  <si>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</si>
  <si>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</si>
  <si>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</si>
  <si>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</si>
  <si>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</si>
  <si>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</si>
  <si>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</si>
  <si>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</si>
  <si>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</si>
  <si>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</si>
  <si>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</si>
  <si>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</si>
  <si>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</si>
  <si>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</si>
  <si>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</si>
  <si>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</si>
  <si>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</si>
  <si>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</si>
  <si>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</si>
  <si>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</si>
  <si>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</si>
  <si>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</si>
  <si>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</si>
  <si>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</si>
  <si>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</si>
  <si>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PCM-20251208-00002676</t>
  </si>
  <si>
    <t>site has access issue at night inside desert area. &amp; ETA 30 min</t>
  </si>
  <si>
    <t>PCM-20251209-00000302</t>
  </si>
  <si>
    <t>ETA 35 KM</t>
  </si>
  <si>
    <t>NO PCM</t>
  </si>
  <si>
    <t>Access road issue team cannot access the site due to water flood , Team on the way need 50 min</t>
  </si>
  <si>
    <t>PCM-20251209-00000643</t>
  </si>
  <si>
    <t>EM team need 60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</si>
  <si>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</si>
  <si>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</si>
  <si>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</si>
  <si>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</si>
  <si>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</si>
  <si>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Flood cut the road and team face access road to reach site</t>
  </si>
  <si>
    <t>PCM-20251209-00000092</t>
  </si>
  <si>
    <t>was night access issue / USF area team EM team on the way   100 mins</t>
  </si>
  <si>
    <t>PCM-20251209-00000473</t>
  </si>
  <si>
    <t xml:space="preserve"> Heavy rain in area and team saving hub site JDRS0821   //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</si>
  <si>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</si>
  <si>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</si>
  <si>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</si>
  <si>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</si>
  <si>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</si>
  <si>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</si>
  <si>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</si>
  <si>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</si>
  <si>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</si>
  <si>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</si>
  <si>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</si>
  <si>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</si>
  <si>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</si>
  <si>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</si>
  <si>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</si>
  <si>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</si>
  <si>
    <t>PCM-20251208-00002368</t>
  </si>
  <si>
    <t>TLT9482 Access night issue, Site located in deep desert &amp; dangerous area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</si>
</sst>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2" totalsRowShown="0" headerRowDxfId="62" dataDxfId="61" headerRowBorderDxfId="59" tableBorderDxfId="60">
  <autoFilter ref="A1:L8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46" dataDxfId="45" headerRowBorderDxfId="43" tableBorderDxfId="44" totalsRowBorderDxfId="42">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workbookViewId="0">
      <selection activeCell="B7" sqref="B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337.34180613425997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46000.290232060186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46000.290232060186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46000.290232060186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46000.290232060186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46000.290232060186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46000.290232060186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46000.290232060186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46000.290232060186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46000.290232060186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46000.290232060186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46000.290232060186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46000.290232060186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46000.290232060186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46000.290232060186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46000.290232060186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46000.290232060186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46000.290232060186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46000.290232060186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46000.290232060186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46000.290232060186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46000.290232060186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46000.290232060186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46000.290232060186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46000.290232060186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46000.290232060186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46000.290232060186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46000.290232060186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46000.290232060186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46000.290232060186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46000.290232060186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46000.290232060186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46000.290232060186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46000.290232060186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46000.290232060186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46000.290232060186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46000.290232060186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46000.290232060186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46000.290232060186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46000.290232060186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46000.290232060186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46000.290232060186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46000.290232060186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46000.290232060186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46000.290232060186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46000.290232060186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46000.290232060186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46000.290232060186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46000.290232060186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46000.290232060186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46000.290232060186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46000.290232060186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46000.290232060186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46000.290232060186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46000.290232060186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46000.290232060186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46000.290232060186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46000.290232060186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46000.290232060186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46000.290232060186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46000.290232060186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46000.290232060186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46000.290232060186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46000.290232060186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46000.290232060186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46000.290232060186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46000.290232060186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46000.290232060186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46000.290232060186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46000.290232060186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46000.290232060186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46000.290232060186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46000.290232060186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46000.290232060186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46000.290232060186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46000.290232060186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46000.290232060186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46000.290232060186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46000.290232060186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46000.290232060186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46000.290232060186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46000.290232060186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46000.290232060186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46000.290232060186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46000.290232060186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46000.290232060186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46000.290232060186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46000.290232060186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46000.290232060186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46000.290232060186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46000.290232060186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46000.290232060186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46000.290232060186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46000.290232060186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46000.290232060186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46000.290232060186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46000.290232060186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46000.290232060186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46000.290232060186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46000.290232060186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46000.290232060186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46000.290232060186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46000.290232060186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46000.290232060186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46000.290232060186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46000.290232060186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46000.290232060186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46000.290232060186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46000.290232060186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46000.290232060186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46000.290232060186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46000.290232060186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46000.290232060186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46000.290232060186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46000.290232060186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46000.290232060186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46000.290232060186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46000.290232060186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46000.290232060186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46000.290232060186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46000.290232060186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46000.290232060186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46000.290232060186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46000.290232060186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46000.290232060186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46000.290232060186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46000.290232060186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46000.290232060186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46000.290232060186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46000.290232060186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46000.290232060186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46000.290232060186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46000.290232060186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46000.290232060186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46000.290232060186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46000.290232060186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46000.290232060186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46000.290232060186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46000.290232060186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46000.290232060186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46000.290232060186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46000.290232060186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46000.290232060186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46000.290232060186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46000.290232060186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46000.290232060186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46000.290232060186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46000.290232060186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46000.290232060186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46000.290232060186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46000.290232060186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46000.290232060186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46000.290232060186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46000.290232060186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46000.290232060186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46000.290232060186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46000.290232060186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46000.290232060186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46000.290232060186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46000.290232060186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46000.290232060186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46000.290232060186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46000.290232060186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46000.290232060186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46000.290232060186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46000.290232060186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46000.290232060186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46000.290232060186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46000.290232060186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46000.290232060186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46000.290232060186</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C2596FAD-A273-4937-9494-513085665DBE}"/>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tabSelected="1" workbookViewId="0">
      <selection activeCell="E12" sqref="E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175.29039409722463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15.902813078704639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2.9348501157437568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0.46633159722114215</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t="s">
        <v>39121</v>
      </c>
      <c r="B7" s="18" t="str">
        <f>IFERROR(VLOOKUP(D7,DB!A:K,11,0),"")</f>
        <v>R2</v>
      </c>
      <c r="C7" s="18">
        <v>7</v>
      </c>
      <c r="D7" s="18" t="s">
        <v>22313</v>
      </c>
      <c r="E7" s="81" t="s">
        <v>39109</v>
      </c>
      <c r="F7" s="97">
        <v>45999.982766203706</v>
      </c>
      <c r="G7" s="98">
        <f ca="1">IFERROR(NOW()-F7,"-")</f>
        <v>0.30746585648012115</v>
      </c>
      <c r="H7" s="97">
        <v>45999.973738425928</v>
      </c>
      <c r="I7" s="18" t="str">
        <f>IFERROR(VLOOKUP(D7,DB!A:F,6,0),"")</f>
        <v>Power cube</v>
      </c>
      <c r="J7" s="18" t="str">
        <f>IFERROR(VLOOKUP(D7,DB!A:G,7,0),"")</f>
        <v>Good+No BB Design</v>
      </c>
      <c r="K7" s="19" t="s">
        <v>39122</v>
      </c>
      <c r="L7" s="18" t="str">
        <f>IFERROR(VLOOKUP(D7,DB!A:I,9,0),"")</f>
        <v>Latis</v>
      </c>
    </row>
    <row r="8" spans="1:12" ht="31.5" hidden="1" customHeight="1">
      <c r="A8" s="96" t="s">
        <v>39123</v>
      </c>
      <c r="B8" s="18" t="str">
        <f>IFERROR(VLOOKUP(D8,DB!A:K,11,0),"")</f>
        <v>R2</v>
      </c>
      <c r="C8" s="18">
        <v>1</v>
      </c>
      <c r="D8" s="18" t="s">
        <v>25622</v>
      </c>
      <c r="E8" s="81" t="s">
        <v>39106</v>
      </c>
      <c r="F8" s="97">
        <v>46000.122094907405</v>
      </c>
      <c r="G8" s="98">
        <f ca="1">IFERROR(NOW()-F8,"-")</f>
        <v>0.16813715278112795</v>
      </c>
      <c r="H8" s="97">
        <v>46000.116273148145</v>
      </c>
      <c r="I8" s="18" t="str">
        <f>IFERROR(VLOOKUP(D8,DB!A:F,6,0),"")</f>
        <v>SCECO</v>
      </c>
      <c r="J8" s="18" t="str">
        <f>IFERROR(VLOOKUP(D8,DB!A:G,7,0),"")</f>
        <v>Dead</v>
      </c>
      <c r="K8" s="19" t="s">
        <v>39124</v>
      </c>
      <c r="L8" s="18" t="str">
        <f>IFERROR(VLOOKUP(D8,DB!A:I,9,0),"")</f>
        <v>Latis</v>
      </c>
    </row>
    <row r="9" spans="1:12" ht="31.5" customHeight="1">
      <c r="A9" s="96"/>
      <c r="B9" s="18" t="str">
        <f>IFERROR(VLOOKUP(D9,DB!A:K,11,0),"")</f>
        <v>R2</v>
      </c>
      <c r="C9" s="18"/>
      <c r="D9" s="18" t="s">
        <v>4819</v>
      </c>
      <c r="E9" s="81"/>
      <c r="F9" s="97"/>
      <c r="G9" s="98">
        <f ca="1">IFERROR(NOW()-F9,"-")</f>
        <v>46000.290232060186</v>
      </c>
      <c r="H9" s="97"/>
      <c r="I9" s="18" t="str">
        <f>IFERROR(VLOOKUP(D9,DB!A:F,6,0),"")</f>
        <v>Power Cube</v>
      </c>
      <c r="J9" s="18" t="str">
        <f>IFERROR(VLOOKUP(D9,DB!A:G,7,0),"")</f>
        <v>Good</v>
      </c>
      <c r="K9" s="19"/>
      <c r="L9" s="18" t="str">
        <f>IFERROR(VLOOKUP(D9,DB!A:I,9,0),"")</f>
        <v>Zain</v>
      </c>
    </row>
    <row r="10" spans="1:12" ht="31.5" customHeight="1">
      <c r="A10" s="96"/>
      <c r="B10" s="18" t="str">
        <f>IFERROR(VLOOKUP(D10,DB!A:K,11,0),"")</f>
        <v>R2</v>
      </c>
      <c r="C10" s="18"/>
      <c r="D10" s="18" t="s">
        <v>23686</v>
      </c>
      <c r="E10" s="81"/>
      <c r="F10" s="97"/>
      <c r="G10" s="98">
        <f ca="1">IFERROR(NOW()-F10,"-")</f>
        <v>46000.290232060186</v>
      </c>
      <c r="H10" s="97"/>
      <c r="I10" s="18" t="str">
        <f>IFERROR(VLOOKUP(D10,DB!A:F,6,0),"")</f>
        <v>Generator-SG</v>
      </c>
      <c r="J10" s="18" t="str">
        <f>IFERROR(VLOOKUP(D10,DB!A:G,7,0),"")</f>
        <v>No BB Shifted</v>
      </c>
      <c r="K10" s="19"/>
      <c r="L10" s="18" t="str">
        <f>IFERROR(VLOOKUP(D10,DB!A:I,9,0),"")</f>
        <v>Latis</v>
      </c>
    </row>
    <row r="11" spans="1:12" ht="31.5" customHeight="1">
      <c r="A11" s="96"/>
      <c r="B11" s="18" t="str">
        <f>IFERROR(VLOOKUP(D11,DB!A:K,11,0),"")</f>
        <v>R2</v>
      </c>
      <c r="C11" s="18"/>
      <c r="D11" s="18" t="s">
        <v>25323</v>
      </c>
      <c r="E11" s="81"/>
      <c r="F11" s="97"/>
      <c r="G11" s="98">
        <f ca="1">IFERROR(NOW()-F11,"-")</f>
        <v>46000.290232060186</v>
      </c>
      <c r="H11" s="97"/>
      <c r="I11" s="18" t="str">
        <f>IFERROR(VLOOKUP(D11,DB!A:F,6,0),"")</f>
        <v>SCECO</v>
      </c>
      <c r="J11" s="18" t="str">
        <f>IFERROR(VLOOKUP(D11,DB!A:G,7,0),"")</f>
        <v>Vandalized</v>
      </c>
      <c r="K11" s="19"/>
      <c r="L11" s="18" t="str">
        <f>IFERROR(VLOOKUP(D11,DB!A:I,9,0),"")</f>
        <v>Latis</v>
      </c>
    </row>
    <row r="12" spans="1:12" ht="31.5" customHeight="1">
      <c r="A12" s="96"/>
      <c r="B12" s="18" t="str">
        <f>IFERROR(VLOOKUP(D12,DB!A:K,11,0),"")</f>
        <v>R2</v>
      </c>
      <c r="C12" s="18"/>
      <c r="D12" s="18" t="s">
        <v>2723</v>
      </c>
      <c r="E12" s="81"/>
      <c r="F12" s="97"/>
      <c r="G12" s="98">
        <f ca="1">IFERROR(NOW()-F12,"-")</f>
        <v>46000.290232060186</v>
      </c>
      <c r="H12" s="97"/>
      <c r="I12" s="18" t="str">
        <f>IFERROR(VLOOKUP(D12,DB!A:F,6,0),"")</f>
        <v>SCECO+STB</v>
      </c>
      <c r="J12" s="18" t="str">
        <f>IFERROR(VLOOKUP(D12,DB!A:G,7,0),"")</f>
        <v>Vandalized</v>
      </c>
      <c r="K12" s="19"/>
      <c r="L12" s="18" t="str">
        <f>IFERROR(VLOOKUP(D12,DB!A:I,9,0),"")</f>
        <v>Zain</v>
      </c>
    </row>
    <row r="13" spans="1:12" ht="31.5" customHeight="1">
      <c r="A13" s="96"/>
      <c r="B13" s="18" t="str">
        <f>IFERROR(VLOOKUP(D13,DB!A:K,11,0),"")</f>
        <v/>
      </c>
      <c r="C13" s="18"/>
      <c r="D13" s="18"/>
      <c r="E13" s="81"/>
      <c r="F13" s="97"/>
      <c r="G13" s="98">
        <f ca="1">IFERROR(NOW()-F13,"-")</f>
        <v>46000.290232060186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46000.290232060186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46000.290232060186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46000.290232060186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46000.290232060186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46000.290232060186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46000.290232060186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46000.290232060186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46000.290232060186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46000.290232060186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46000.290232060186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46000.290232060186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46000.290232060186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46000.290232060186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46000.290232060186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46000.290232060186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46000.290232060186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46000.290232060186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46000.290232060186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46000.290232060186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46000.290232060186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46000.290232060186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46000.290232060186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46000.290232060186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46000.290232060186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46000.290232060186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46000.290232060186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46000.290232060186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46000.290232060186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46000.290232060186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46000.290232060186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46000.290232060186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46000.290232060186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46000.290232060186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46000.290232060186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46000.290232060186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46000.290232060186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46000.290232060186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46000.290232060186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46000.290232060186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46000.290232060186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46000.290232060186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46000.290232060186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46000.290232060186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46000.290232060186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46000.290232060186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46000.290232060186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46000.290232060186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46000.290232060186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46000.290232060186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46000.290232060186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46000.290232060186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46000.290232060186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46000.290232060186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46000.290232060186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46000.290232060186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46000.290232060186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46000.290232060186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46000.290232060186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46000.290232060186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46000.290232060186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46000.290232060186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46000.290232060186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46000.290232060186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46000.290232060186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46000.290232060186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46000.290232060186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46000.290232060186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46000.290232060186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46000.290232060186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46000.290232060186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46000.290232060186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46000.290232060186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46000.290232060186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46000.290232060186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46000.290232060186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46000.290232060186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46000.290232060186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46000.290232060186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46000.290232060186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46000.290232060186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46000.290232060186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46000.290232060186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46000.290232060186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46000.290232060186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46000.290232060186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46000.290232060186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46000.290232060186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46000.290232060186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46000.290232060186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46000.290232060186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46000.290232060186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46000.290232060186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46000.290232060186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46000.290232060186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46000.290232060186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46000.290232060186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46000.290232060186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46000.290232060186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46000.290232060186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46000.290232060186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46000.290232060186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46000.290232060186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46000.290232060186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46000.290232060186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46000.290232060186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46000.290232060186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46000.290232060186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46000.290232060186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46000.290232060186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46000.290232060186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46000.290232060186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46000.290232060186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46000.290232060186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46000.290232060186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46000.290232060186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46000.290232060186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46000.290232060186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46000.290232060186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46000.290232060186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46000.290232060186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46000.290232060186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46000.290232060186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46000.290232060186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46000.290232060186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46000.290232060186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46000.290232060186</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46000.290232060186</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46000.290232060186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46000.290232060186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46000.290232060186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46000.290232060186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46000.290232060186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46000.290232060186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46000.290232060186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46000.290232060186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46000.290232060186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46000.290232060186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46000.290232060186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46000.290232060186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46000.290232060186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46000.290232060186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46000.290232060186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46000.290232060186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46000.290232060186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46000.290232060186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46000.290232060186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46000.290232060186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46000.290232060186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46000.290232060186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46000.290232060186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46000.290232060186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46000.290232060186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46000.290232060186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46000.290232060186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46000.290232060186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46000.290232060186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46000.290232060186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46000.290232060186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46000.290232060186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46000.290232060186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46000.290232060186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46000.290232060186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46000.290232060186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46000.290232060186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46000.290232060186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46000.290232060186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46000.290232060186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46000.290232060186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46000.290232060186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46000.290232060186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46000.290232060186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46000.290232060186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46000.290232060186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46000.290232060186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46000.290232060186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46000.290232060186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46000.290232060186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46000.290232060186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46000.290232060186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46000.290232060186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46000.290232060186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46000.290232060186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46000.290232060186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46000.290232060186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46000.290232060186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46000.290232060186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46000.290232060186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46000.290232060186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46000.290232060186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46000.290232060186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46000.290232060186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46000.290232060186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46000.290232060186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46000.290232060186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46000.290232060186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46000.290232060186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46000.290232060186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46000.290232060186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46000.290232060186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46000.290232060186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46000.290232060186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46000.290232060186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46000.290232060186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46000.290232060186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46000.290232060186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46000.290232060186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46000.290232060186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46000.290232060186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46000.290232060186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46000.290232060186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46000.290232060186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46000.290232060186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46000.290232060186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46000.290232060186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46000.290232060186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46000.290232060186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46000.290232060186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46000.290232060186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46000.290232060186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46000.290232060186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46000.290232060186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46000.290232060186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46000.290232060186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46000.290232060186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46000.290232060186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46000.290232060186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46000.290232060186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46000.290232060186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46000.290232060186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46000.290232060186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46000.290232060186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46000.290232060186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46000.290232060186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46000.290232060186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46000.290232060186</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46000.290232060186</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2"/>
  <sheetViews>
    <sheetView workbookViewId="0">
      <selection activeCell="J10" sqref="J10"/>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39125</v>
      </c>
      <c r="B2" s="58" t="str">
        <f>IFERROR(VLOOKUP(D2,DB!A:K,11,0),"")</f>
        <v>R3</v>
      </c>
      <c r="C2" s="18">
        <v>1</v>
      </c>
      <c r="D2" s="18" t="s">
        <v>18052</v>
      </c>
      <c r="E2" s="18"/>
      <c r="F2" s="20"/>
      <c r="G2" s="21">
        <f t="shared" ref="G2:G25" ca="1" si="0">IFERROR(NOW()-F2,"-")</f>
        <v>46000.290232060186</v>
      </c>
      <c r="H2" s="22">
        <v>45999.889861111114</v>
      </c>
      <c r="I2" s="19" t="str">
        <f>IFERROR(VLOOKUP(D2,DB!A:F,6,0),"")</f>
        <v>Generator-SG</v>
      </c>
      <c r="J2" s="18" t="str">
        <f>IFERROR(VLOOKUP(D2,DB!A:G,7,0),"")</f>
        <v>Dead</v>
      </c>
      <c r="K2" s="42" t="s">
        <v>39126</v>
      </c>
      <c r="L2" s="23" t="str">
        <f>IFERROR(VLOOKUP(D2,DB!A:I,9,0),"")</f>
        <v>Latis</v>
      </c>
    </row>
    <row r="3" spans="1:13" ht="15" customHeight="1">
      <c r="A3" s="19" t="s">
        <v>39127</v>
      </c>
      <c r="B3" s="58" t="str">
        <f>IFERROR(VLOOKUP(D3,DB!A:K,11,0),"")</f>
        <v>R3</v>
      </c>
      <c r="C3" s="18">
        <v>3</v>
      </c>
      <c r="D3" s="18" t="s">
        <v>25272</v>
      </c>
      <c r="E3" s="18" t="s">
        <v>39106</v>
      </c>
      <c r="F3" s="20">
        <v>46000.261331018519</v>
      </c>
      <c r="G3" s="21">
        <f t="shared" ca="1" si="0"/>
        <v>2.8901041667268146E-2</v>
      </c>
      <c r="H3" s="22">
        <v>46000.253541666665</v>
      </c>
      <c r="I3" s="19" t="str">
        <f>IFERROR(VLOOKUP(D3,DB!A:F,6,0),"")</f>
        <v>SCECO</v>
      </c>
      <c r="J3" s="18" t="str">
        <f>IFERROR(VLOOKUP(D3,DB!A:G,7,0),"")</f>
        <v>Weak</v>
      </c>
      <c r="K3" s="42" t="s">
        <v>39128</v>
      </c>
      <c r="L3" s="23" t="str">
        <f>IFERROR(VLOOKUP(D3,DB!A:I,9,0),"")</f>
        <v>Latis</v>
      </c>
    </row>
    <row r="4" spans="1:13" ht="15" customHeight="1">
      <c r="A4" s="19"/>
      <c r="B4" s="58" t="str">
        <f>IFERROR(VLOOKUP(D4,DB!A:K,11,0),"")</f>
        <v/>
      </c>
      <c r="C4" s="18"/>
      <c r="D4" s="18" t="str">
        <f>IFERROR(VLOOKUP(#REF!,DB!#REF!,7,0),"")</f>
        <v/>
      </c>
      <c r="E4" s="18"/>
      <c r="F4" s="20"/>
      <c r="G4" s="21">
        <f t="shared" ca="1" si="0"/>
        <v>46000.290232060186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46000.290232060186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46000.290232060186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46000.290232060186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46000.290232060186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46000.290232060186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46000.290232060186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46000.290232060186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46000.290232060186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46000.290232060186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46000.290232060186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46000.290232060186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46000.290232060186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46000.290232060186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46000.290232060186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46000.290232060186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46000.290232060186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46000.290232060186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46000.290232060186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46000.290232060186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46000.290232060186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46000.290232060186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46000.290232060186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46000.290232060186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46000.290232060186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46000.290232060186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46000.290232060186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46000.290232060186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46000.290232060186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46000.290232060186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46000.290232060186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46000.290232060186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46000.290232060186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46000.290232060186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46000.290232060186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46000.290232060186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46000.290232060186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46000.290232060186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46000.290232060186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46000.290232060186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46000.290232060186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46000.290232060186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46000.290232060186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46000.290232060186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46000.290232060186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46000.290232060186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46000.290232060186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46000.290232060186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46000.290232060186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46000.290232060186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46000.290232060186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46000.290232060186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46000.290232060186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46000.290232060186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46000.290232060186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46000.290232060186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46000.290232060186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46000.290232060186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46000.290232060186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46000.290232060186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46000.290232060186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46000.290232060186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46000.290232060186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46000.290232060186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46000.290232060186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46000.290232060186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46000.290232060186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46000.290232060186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46000.290232060186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46000.290232060186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46000.290232060186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46000.290232060186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46000.290232060186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46000.290232060186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46000.290232060186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46000.290232060186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46000.290232060186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46000.290232060186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46000.290232060186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46000.290232060186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46000.290232060186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46000.290232060186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46000.290232060186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46000.290232060186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46000.290232060186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46000.290232060186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46000.290232060186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46000.290232060186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46000.290232060186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46000.290232060186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46000.290232060186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46000.290232060186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46000.290232060186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46000.290232060186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46000.290232060186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46000.290232060186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46000.290232060186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46000.290232060186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46000.290232060186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46000.290232060186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46000.290232060186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46000.290232060186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46000.290232060186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46000.290232060186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46000.290232060186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46000.290232060186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46000.290232060186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46000.290232060186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46000.290232060186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46000.290232060186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46000.290232060186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46000.290232060186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46000.290232060186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46000.290232060186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46000.290232060186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46000.290232060186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46000.290232060186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46000.290232060186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46000.290232060186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46000.290232060186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46000.290232060186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46000.290232060186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46000.290232060186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46000.290232060186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46000.290232060186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46000.290232060186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46000.290232060186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46000.290232060186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46000.290232060186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46000.290232060186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46000.290232060186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46000.290232060186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46000.290232060186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46000.290232060186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46000.290232060186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46000.290232060186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46000.290232060186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46000.290232060186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46000.290232060186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46000.290232060186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46000.290232060186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46000.290232060186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46000.290232060186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46000.290232060186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46000.290232060186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46000.290232060186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46000.290232060186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46000.290232060186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46000.290232060186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46000.290232060186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46000.290232060186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46000.290232060186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46000.290232060186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46000.290232060186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46000.290232060186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46000.290232060186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46000.290232060186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46000.290232060186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46000.290232060186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46000.290232060186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46000.290232060186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46000.290232060186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46000.290232060186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46000.290232060186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46000.290232060186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46000.290232060186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46000.290232060186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46000.290232060186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46000.290232060186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46000.290232060186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46000.290232060186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46000.290232060186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46000.290232060186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46000.290232060186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46000.290232060186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46000.290232060186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46000.290232060186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46000.290232060186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46000.290232060186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46000.290232060186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46000.290232060186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46000.290232060186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46000.290232060186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46000.290232060186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46000.290232060186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46000.290232060186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46000.290232060186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46000.290232060186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46000.290232060186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46000.290232060186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46000.290232060186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46000.290232060186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46000.290232060186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46000.290232060186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46000.290232060186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46000.290232060186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46000.290232060186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46000.290232060186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46000.290232060186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46000.290232060186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46000.290232060186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46000.290232060186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46000.290232060186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46000.290232060186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46000.290232060186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46000.290232060186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46000.290232060186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46000.290232060186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46000.290232060186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46000.290232060186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46000.290232060186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46000.290232060186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46000.290232060186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46000.290232060186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46000.290232060186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46000.290232060186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46000.290232060186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46000.290232060186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46000.290232060186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46000.290232060186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46000.290232060186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46000.290232060186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46000.290232060186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46000.290232060186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46000.290232060186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46000.290232060186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46000.290232060186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46000.290232060186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46000.290232060186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46000.290232060186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46000.290232060186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46000.290232060186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46000.290232060186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46000.290232060186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46000.290232060186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46000.290232060186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46000.290232060186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46000.290232060186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46000.290232060186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46000.290232060186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46000.290232060186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46000.290232060186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46000.290232060186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46000.290232060186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46000.290232060186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46000.290232060186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46000.290232060186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46000.290232060186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46000.290232060186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46000.290232060186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46000.290232060186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46000.290232060186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46000.290232060186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46000.290232060186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46000.290232060186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46000.290232060186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46000.290232060186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46000.290232060186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46000.290232060186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46000.290232060186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46000.290232060186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46000.290232060186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46000.290232060186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46000.290232060186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46000.290232060186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46000.290232060186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46000.290232060186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46000.290232060186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46000.290232060186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46000.290232060186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46000.290232060186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46000.290232060186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46000.290232060186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46000.290232060186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46000.290232060186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46000.290232060186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46000.290232060186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46000.290232060186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46000.290232060186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46000.290232060186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46000.290232060186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46000.290232060186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46000.290232060186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46000.290232060186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46000.290232060186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46000.290232060186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46000.290232060186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46000.290232060186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46000.290232060186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46000.290232060186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46000.290232060186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46000.290232060186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46000.290232060186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46000.290232060186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46000.290232060186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46000.290232060186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46000.290232060186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46000.290232060186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46000.290232060186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46000.290232060186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46000.290232060186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46000.290232060186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46000.290232060186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46000.290232060186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46000.290232060186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46000.290232060186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46000.290232060186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46000.290232060186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46000.290232060186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46000.290232060186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46000.290232060186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46000.290232060186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46000.290232060186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46000.290232060186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46000.290232060186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46000.290232060186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46000.290232060186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46000.290232060186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46000.290232060186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46000.290232060186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46000.290232060186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46000.290232060186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46000.290232060186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46000.290232060186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46000.290232060186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46000.290232060186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46000.290232060186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46000.290232060186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46000.290232060186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46000.290232060186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46000.290232060186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46000.290232060186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46000.290232060186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46000.290232060186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46000.290232060186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46000.290232060186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46000.290232060186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46000.290232060186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46000.290232060186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46000.290232060186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46000.290232060186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46000.290232060186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46000.290232060186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46000.290232060186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46000.290232060186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46000.290232060186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46000.290232060186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46000.290232060186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46000.290232060186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46000.290232060186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46000.290232060186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46000.290232060186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46000.290232060186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46000.290232060186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46000.290232060186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46000.290232060186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46000.290232060186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46000.290232060186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46000.290232060186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46000.290232060186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46000.290232060186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46000.290232060186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46000.290232060186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46000.290232060186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46000.290232060186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46000.290232060186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46000.290232060186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46000.290232060186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46000.290232060186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46000.290232060186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46000.290232060186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46000.290232060186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46000.290232060186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46000.290232060186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46000.290232060186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46000.290232060186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46000.290232060186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46000.290232060186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46000.290232060186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46000.290232060186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46000.290232060186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46000.290232060186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46000.290232060186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46000.290232060186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46000.290232060186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46000.290232060186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46000.290232060186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46000.290232060186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46000.290232060186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46000.290232060186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46000.290232060186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46000.290232060186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46000.290232060186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46000.290232060186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46000.290232060186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46000.290232060186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46000.290232060186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46000.290232060186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46000.290232060186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46000.290232060186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46000.290232060186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46000.290232060186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46000.290232060186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46000.290232060186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46000.290232060186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46000.290232060186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46000.290232060186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46000.290232060186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46000.290232060186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46000.290232060186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46000.290232060186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46000.290232060186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46000.290232060186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46000.290232060186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46000.290232060186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46000.290232060186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46000.290232060186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46000.290232060186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46000.290232060186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46000.290232060186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46000.290232060186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46000.290232060186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46000.290232060186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46000.290232060186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46000.290232060186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46000.290232060186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46000.290232060186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46000.290232060186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46000.290232060186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46000.290232060186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46000.290232060186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46000.290232060186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46000.290232060186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46000.290232060186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46000.290232060186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46000.290232060186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46000.290232060186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46000.290232060186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46000.290232060186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46000.290232060186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46000.290232060186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46000.290232060186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46000.290232060186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46000.290232060186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46000.290232060186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46000.290232060186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46000.290232060186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46000.290232060186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46000.290232060186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46000.290232060186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46000.290232060186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46000.290232060186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46000.290232060186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46000.290232060186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46000.290232060186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46000.290232060186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46000.290232060186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46000.290232060186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46000.290232060186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46000.290232060186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46000.290232060186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46000.290232060186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46000.290232060186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46000.290232060186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46000.290232060186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46000.290232060186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46000.290232060186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46000.290232060186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46000.290232060186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46000.290232060186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46000.290232060186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46000.290232060186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46000.290232060186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46000.290232060186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46000.290232060186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46000.290232060186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46000.290232060186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46000.290232060186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46000.290232060186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46000.290232060186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46000.290232060186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46000.290232060186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46000.290232060186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46000.290232060186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46000.290232060186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46000.290232060186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46000.290232060186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46000.290232060186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46000.290232060186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46000.290232060186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46000.290232060186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46000.290232060186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46000.290232060186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46000.290232060186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46000.290232060186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46000.290232060186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46000.290232060186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46000.290232060186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46000.290232060186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46000.290232060186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46000.290232060186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46000.290232060186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46000.290232060186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46000.290232060186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46000.290232060186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46000.290232060186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46000.290232060186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46000.290232060186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46000.290232060186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46000.290232060186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46000.290232060186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46000.290232060186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46000.290232060186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46000.290232060186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46000.290232060186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46000.290232060186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46000.290232060186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46000.290232060186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46000.290232060186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46000.290232060186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46000.290232060186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46000.290232060186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46000.290232060186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46000.290232060186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46000.290232060186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46000.290232060186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46000.290232060186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46000.290232060186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46000.290232060186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46000.290232060186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46000.290232060186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46000.290232060186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46000.290232060186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46000.290232060186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46000.290232060186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46000.290232060186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46000.290232060186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46000.290232060186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46000.290232060186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46000.290232060186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46000.290232060186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46000.290232060186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46000.290232060186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46000.290232060186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46000.290232060186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46000.290232060186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46000.290232060186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46000.290232060186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46000.290232060186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46000.290232060186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46000.290232060186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46000.290232060186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46000.290232060186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46000.290232060186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46000.290232060186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46000.290232060186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46000.290232060186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46000.290232060186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46000.290232060186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46000.290232060186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46000.290232060186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46000.290232060186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46000.290232060186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46000.290232060186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46000.290232060186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46000.290232060186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46000.290232060186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46000.290232060186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46000.290232060186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46000.290232060186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46000.290232060186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46000.290232060186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46000.290232060186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46000.290232060186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46000.290232060186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46000.290232060186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46000.290232060186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46000.290232060186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46000.290232060186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46000.290232060186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46000.290232060186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46000.290232060186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46000.290232060186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46000.290232060186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46000.290232060186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46000.290232060186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46000.290232060186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46000.290232060186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46000.290232060186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46000.290232060186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46000.290232060186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46000.290232060186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46000.290232060186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46000.290232060186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46000.290232060186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46000.290232060186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46000.290232060186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46000.290232060186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46000.290232060186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46000.290232060186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46000.290232060186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46000.290232060186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46000.290232060186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46000.290232060186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46000.290232060186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46000.290232060186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46000.290232060186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46000.290232060186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46000.290232060186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46000.290232060186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46000.290232060186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46000.290232060186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46000.290232060186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46000.290232060186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46000.290232060186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46000.290232060186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46000.290232060186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46000.290232060186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46000.290232060186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46000.290232060186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46000.290232060186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46000.290232060186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46000.290232060186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46000.290232060186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46000.290232060186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46000.290232060186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46000.290232060186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46000.290232060186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46000.290232060186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46000.290232060186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46000.290232060186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46000.290232060186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46000.290232060186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46000.290232060186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46000.290232060186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46000.290232060186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46000.290232060186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46000.290232060186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46000.290232060186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46000.290232060186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46000.290232060186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46000.290232060186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46000.290232060186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46000.290232060186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46000.290232060186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46000.290232060186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46000.290232060186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46000.290232060186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46000.290232060186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46000.290232060186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46000.290232060186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46000.290232060186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46000.290232060186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46000.290232060186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46000.290232060186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46000.290232060186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46000.290232060186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46000.290232060186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46000.290232060186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46000.290232060186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46000.290232060186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46000.290232060186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46000.290232060186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46000.290232060186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46000.290232060186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46000.290232060186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46000.290232060186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46000.290232060186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46000.290232060186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46000.290232060186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46000.290232060186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46000.290232060186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46000.290232060186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46000.290232060186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46000.290232060186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46000.290232060186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46000.290232060186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46000.290232060186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46000.290232060186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46000.290232060186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46000.290232060186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46000.290232060186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46000.290232060186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46000.290232060186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46000.290232060186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46000.290232060186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46000.290232060186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46000.290232060186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46000.290232060186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46000.290232060186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46000.290232060186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46000.290232060186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46000.290232060186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46000.290232060186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46000.290232060186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46000.290232060186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46000.290232060186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46000.290232060186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46000.290232060186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46000.290232060186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46000.290232060186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46000.290232060186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46000.290232060186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46000.290232060186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46000.290232060186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46000.290232060186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46000.290232060186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46000.290232060186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46000.290232060186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46000.290232060186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46000.290232060186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46000.290232060186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46000.290232060186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46000.290232060186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46000.290232060186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46000.290232060186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46000.290232060186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46000.290232060186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46000.290232060186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46000.290232060186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46000.290232060186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46000.290232060186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46000.290232060186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46000.290232060186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46000.290232060186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46000.290232060186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46000.290232060186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46000.290232060186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46000.290232060186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46000.290232060186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46000.290232060186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46000.290232060186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46000.290232060186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46000.290232060186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46000.290232060186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46000.290232060186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46000.290232060186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46000.290232060186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46000.290232060186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46000.290232060186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46000.290232060186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46000.290232060186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46000.290232060186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46000.290232060186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46000.290232060186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46000.290232060186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46000.290232060186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46000.290232060186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46000.290232060186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46000.290232060186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46000.290232060186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46000.290232060186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46000.290232060186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46000.290232060186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46000.290232060186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46000.290232060186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46000.290232060186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46000.290232060186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46000.290232060186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46000.290232060186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46000.290232060186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46000.290232060186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46000.290232060186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46000.290232060186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46000.290232060186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46000.290232060186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46000.290232060186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46000.290232060186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46000.290232060186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46000.290232060186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46000.290232060186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46000.290232060186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46000.290232060186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46000.290232060186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46000.290232060186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46000.290232060186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46000.290232060186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46000.290232060186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46000.290232060186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46000.290232060186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46000.290232060186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46000.290232060186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46000.290232060186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46000.290232060186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46000.290232060186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46000.290232060186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46000.290232060186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46000.290232060186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46000.290232060186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46000.290232060186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46000.290232060186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46000.290232060186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46000.290232060186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46000.290232060186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46000.290232060186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46000.290232060186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46000.290232060186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46000.290232060186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46000.290232060186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46000.290232060186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46000.290232060186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46000.290232060186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46000.290232060186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46000.290232060186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46000.290232060186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46000.290232060186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46000.290232060186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46000.290232060186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46000.290232060186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46000.290232060186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46000.290232060186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46000.290232060186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46000.290232060186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46000.290232060186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46000.290232060186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46000.290232060186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46000.290232060186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46000.290232060186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46000.290232060186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46000.290232060186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46000.290232060186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46000.290232060186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46000.290232060186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46000.290232060186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46000.290232060186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46000.290232060186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46000.290232060186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46000.290232060186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46000.290232060186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46000.290232060186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46000.290232060186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46000.290232060186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46000.290232060186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46000.290232060186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46000.290232060186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46000.290232060186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46000.290232060186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46000.290232060186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46000.290232060186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46000.290232060186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46000.290232060186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46000.290232060186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46000.290232060186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46000.290232060186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46000.290232060186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46000.290232060186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46000.290232060186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46000.290232060186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46000.290232060186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46000.290232060186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46000.290232060186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46000.290232060186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46000.290232060186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46000.290232060186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872" ca="1" si="14">IFERROR(NOW()-F858,"-")</f>
        <v>46000.290232060186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46000.290232060186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46000.290232060186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46000.290232060186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46000.290232060186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46000.290232060186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46000.290232060186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46000.290232060186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46000.290232060186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46000.290232060186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46000.290232060186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46000.290232060186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46000.290232060186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46000.290232060186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46000.290232060186</v>
      </c>
      <c r="H872" s="22"/>
      <c r="I872" s="19" t="str">
        <f>IFERROR(VLOOKUP(D872,DB!A:F,6,0),"")</f>
        <v/>
      </c>
      <c r="J872" s="18" t="str">
        <f>IFERROR(VLOOKUP(D872,DB!A:G,7,0),"")</f>
        <v/>
      </c>
      <c r="K872" s="42"/>
      <c r="L872" s="23" t="str">
        <f>IFERROR(VLOOKUP(D872,DB!A:I,9,0),"")</f>
        <v/>
      </c>
    </row>
  </sheetData>
  <dataValidations count="2">
    <dataValidation allowBlank="1" showInputMessage="1" showErrorMessage="1" sqref="E1" xr:uid="{5914219A-CB83-432D-936A-CC0CB6F3982A}"/>
    <dataValidation type="list" allowBlank="1" showInputMessage="1" showErrorMessage="1" sqref="E2:E8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296.80951446758991</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7" ca="1" si="0">IFERROR(NOW()-F3,"")</f>
        <v>1.496088541665813</v>
      </c>
      <c r="H3" s="91">
        <v>45998.664027777777</v>
      </c>
      <c r="I3" s="107" t="str">
        <f>IFERROR(VLOOKUP(D3,DB!A:F,6,0),"")</f>
        <v>SCECO</v>
      </c>
      <c r="J3" s="107" t="str">
        <f>IFERROR(VLOOKUP(D3,DB!A:G,7,0),"")</f>
        <v>Vandalized</v>
      </c>
      <c r="K3" s="93" t="s">
        <v>39132</v>
      </c>
      <c r="L3" s="87" t="str">
        <f>IFERROR(VLOOKUP(D3,DB!A:I,9,0),"")</f>
        <v>Latis</v>
      </c>
    </row>
    <row r="4" spans="1:16" ht="30.75">
      <c r="A4" s="107" t="s">
        <v>39125</v>
      </c>
      <c r="B4" s="107" t="str">
        <f>IFERROR(VLOOKUP(D4,DB!A:K,11,0),"")</f>
        <v>R4</v>
      </c>
      <c r="C4" s="89">
        <v>3</v>
      </c>
      <c r="D4" s="87" t="s">
        <v>36247</v>
      </c>
      <c r="E4" s="90" t="s">
        <v>39106</v>
      </c>
      <c r="F4" s="91"/>
      <c r="G4" s="92">
        <f t="shared" ca="1" si="0"/>
        <v>46000.290232060186</v>
      </c>
      <c r="H4" s="91">
        <v>45999.038888888892</v>
      </c>
      <c r="I4" s="107" t="str">
        <f>IFERROR(VLOOKUP(D4,DB!A:F,6,0),"")</f>
        <v>SCECO</v>
      </c>
      <c r="J4" s="107" t="str">
        <f>IFERROR(VLOOKUP(D4,DB!A:G,7,0),"")</f>
        <v>Dead</v>
      </c>
      <c r="K4" s="93" t="s">
        <v>39133</v>
      </c>
      <c r="L4" s="87" t="str">
        <f>IFERROR(VLOOKUP(D4,DB!A:I,9,0),"")</f>
        <v>Latis</v>
      </c>
    </row>
    <row r="5" spans="1:16" ht="15" customHeight="1">
      <c r="A5" s="107" t="s">
        <v>39125</v>
      </c>
      <c r="B5" s="107" t="str">
        <f>IFERROR(VLOOKUP(D5,DB!A:K,11,0),"")</f>
        <v>R4</v>
      </c>
      <c r="C5" s="89">
        <v>1</v>
      </c>
      <c r="D5" s="87" t="s">
        <v>36495</v>
      </c>
      <c r="E5" s="90" t="s">
        <v>39106</v>
      </c>
      <c r="F5" s="91"/>
      <c r="G5" s="92">
        <f t="shared" ca="1" si="0"/>
        <v>46000.290232060186</v>
      </c>
      <c r="H5" s="91">
        <v>46000.070833333331</v>
      </c>
      <c r="I5" s="107" t="str">
        <f>IFERROR(VLOOKUP(D5,DB!A:F,6,0),"")</f>
        <v>Generator-SG</v>
      </c>
      <c r="J5" s="107" t="str">
        <f>IFERROR(VLOOKUP(D5,DB!A:G,7,0),"")</f>
        <v>No BB Shifted</v>
      </c>
      <c r="K5" s="93" t="s">
        <v>39134</v>
      </c>
      <c r="L5" s="87" t="str">
        <f>IFERROR(VLOOKUP(D5,DB!A:I,9,0),"")</f>
        <v>Latis</v>
      </c>
    </row>
    <row r="6" spans="1:16" ht="15" customHeight="1">
      <c r="A6" s="107" t="s">
        <v>39135</v>
      </c>
      <c r="B6" s="107" t="str">
        <f>IFERROR(VLOOKUP(D6,DB!A:K,11,0),"")</f>
        <v>R4</v>
      </c>
      <c r="C6" s="89">
        <v>1</v>
      </c>
      <c r="D6" s="87" t="s">
        <v>37373</v>
      </c>
      <c r="E6" s="90" t="s">
        <v>39106</v>
      </c>
      <c r="F6" s="91">
        <v>46000.043287037035</v>
      </c>
      <c r="G6" s="92">
        <f t="shared" ca="1" si="0"/>
        <v>0.24694502315105638</v>
      </c>
      <c r="H6" s="91">
        <v>46000.036805555559</v>
      </c>
      <c r="I6" s="107" t="str">
        <f>IFERROR(VLOOKUP(D6,DB!A:F,6,0),"")</f>
        <v>Generator-SG</v>
      </c>
      <c r="J6" s="107" t="str">
        <f>IFERROR(VLOOKUP(D6,DB!A:G,7,0),"")</f>
        <v>Dead</v>
      </c>
      <c r="K6" s="93" t="s">
        <v>39136</v>
      </c>
      <c r="L6" s="87" t="str">
        <f>IFERROR(VLOOKUP(D6,DB!A:I,9,0),"")</f>
        <v>Latis</v>
      </c>
    </row>
    <row r="7" spans="1:16" ht="15" customHeight="1">
      <c r="A7" s="107" t="s">
        <v>39137</v>
      </c>
      <c r="B7" s="107" t="str">
        <f>IFERROR(VLOOKUP(D7,DB!A:K,11,0),"")</f>
        <v>R4</v>
      </c>
      <c r="C7" s="89">
        <v>1</v>
      </c>
      <c r="D7" s="87" t="s">
        <v>30844</v>
      </c>
      <c r="E7" s="90" t="s">
        <v>39106</v>
      </c>
      <c r="F7" s="91">
        <v>46000.176087962966</v>
      </c>
      <c r="G7" s="92">
        <f t="shared" ca="1" si="0"/>
        <v>0.11414409722056007</v>
      </c>
      <c r="H7" s="91">
        <v>46000.155104166668</v>
      </c>
      <c r="I7" s="107" t="str">
        <f>IFERROR(VLOOKUP(D7,DB!A:F,6,0),"")</f>
        <v>Generator-SG</v>
      </c>
      <c r="J7" s="107" t="str">
        <f>IFERROR(VLOOKUP(D7,DB!A:G,7,0),"")</f>
        <v>Vandalized</v>
      </c>
      <c r="K7" s="93" t="s">
        <v>39138</v>
      </c>
      <c r="L7" s="87" t="str">
        <f>IFERROR(VLOOKUP(D7,DB!A:I,9,0),"")</f>
        <v>Latis</v>
      </c>
    </row>
    <row r="8" spans="1:16" ht="15" customHeight="1">
      <c r="A8" s="107"/>
      <c r="B8" s="107" t="str">
        <f>IFERROR(VLOOKUP(D8,DB!A:K,11,0),"")</f>
        <v/>
      </c>
      <c r="C8" s="89"/>
      <c r="D8" s="87"/>
      <c r="E8" s="90"/>
      <c r="F8" s="91"/>
      <c r="G8" s="92">
        <f t="shared" ref="G8:G71" ca="1" si="1">IFERROR(NOW()-F8,"")</f>
        <v>46000.290232060186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46000.290232060186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46000.290232060186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46000.290232060186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46000.290232060186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46000.290232060186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46000.290232060186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46000.290232060186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46000.290232060186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46000.290232060186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46000.290232060186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46000.290232060186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46000.290232060186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46000.290232060186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46000.290232060186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46000.290232060186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46000.290232060186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46000.290232060186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46000.290232060186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46000.290232060186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46000.290232060186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46000.290232060186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46000.290232060186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46000.290232060186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46000.290232060186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46000.290232060186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46000.290232060186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46000.290232060186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46000.290232060186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46000.290232060186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46000.290232060186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46000.290232060186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46000.290232060186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46000.290232060186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46000.290232060186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46000.290232060186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46000.290232060186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46000.290232060186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46000.290232060186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46000.290232060186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46000.290232060186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46000.290232060186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46000.290232060186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46000.290232060186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46000.290232060186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46000.290232060186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46000.290232060186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46000.290232060186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46000.290232060186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46000.290232060186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46000.290232060186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46000.290232060186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46000.290232060186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46000.290232060186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46000.290232060186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46000.290232060186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46000.290232060186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46000.290232060186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46000.290232060186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46000.290232060186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46000.290232060186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46000.290232060186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46000.290232060186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46000.290232060186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ref="G72:G117" ca="1" si="2">IFERROR(NOW()-F72,"")</f>
        <v>46000.290232060186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46000.290232060186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46000.290232060186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46000.290232060186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46000.290232060186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46000.290232060186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46000.290232060186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46000.290232060186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46000.290232060186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46000.290232060186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46000.290232060186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46000.290232060186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46000.290232060186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46000.290232060186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46000.290232060186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46000.290232060186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46000.290232060186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46000.290232060186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46000.290232060186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46000.290232060186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46000.290232060186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46000.290232060186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46000.290232060186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46000.290232060186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46000.290232060186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46000.290232060186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46000.290232060186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46000.290232060186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46000.290232060186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46000.290232060186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46000.290232060186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46000.290232060186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46000.290232060186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46000.290232060186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46000.290232060186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46000.290232060186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46000.290232060186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46000.290232060186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46000.290232060186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46000.290232060186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46000.290232060186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46000.290232060186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46000.290232060186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46000.290232060186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46000.290232060186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46000.290232060186</v>
      </c>
      <c r="H117" s="91"/>
      <c r="I117" s="107" t="str">
        <f>IFERROR(VLOOKUP(D117,DB!A:F,6,0),"")</f>
        <v/>
      </c>
      <c r="J117" s="107" t="str">
        <f>IFERROR(VLOOKUP(D117,DB!A:G,7,0),"")</f>
        <v/>
      </c>
      <c r="K117" s="93"/>
      <c r="L117" s="87" t="str">
        <f>IFERROR(VLOOKUP(D117,DB!A:I,9,0),"")</f>
        <v/>
      </c>
    </row>
  </sheetData>
  <dataValidations count="2">
    <dataValidation allowBlank="1" showInputMessage="1" showErrorMessage="1" sqref="E1" xr:uid="{A4F81451-56CC-4543-9497-104C4E44EE4B}"/>
    <dataValidation type="list" allowBlank="1" showInputMessage="1" showErrorMessage="1" sqref="E2:E1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I7" sqref="I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108.45817187499779</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74.101354745369463</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51.629120949073695</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18.91693344907253</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3.1827436342573492</v>
      </c>
      <c r="H6" s="38">
        <v>45997.093599537038</v>
      </c>
      <c r="I6" s="37" t="str">
        <f>IFERROR(VLOOKUP(D6,DB!A:F,6,0),"")</f>
        <v>SCECO</v>
      </c>
      <c r="J6" s="37" t="str">
        <f>IFERROR(VLOOKUP(D6,DB!A:G,7,0),"")</f>
        <v>In progress</v>
      </c>
      <c r="K6" s="37" t="s">
        <v>39148</v>
      </c>
      <c r="L6" s="37" t="str">
        <f>IFERROR(VLOOKUP(D6,DB!A:I,9,0),"")</f>
        <v>Latis</v>
      </c>
    </row>
    <row r="7" spans="1:13" ht="60.75">
      <c r="A7" s="37" t="s">
        <v>39149</v>
      </c>
      <c r="B7" s="37" t="str">
        <f>IFERROR(VLOOKUP(D7,DB!A:K,11,0),"")</f>
        <v>R5</v>
      </c>
      <c r="C7" s="37">
        <v>1</v>
      </c>
      <c r="D7" s="37" t="s">
        <v>34379</v>
      </c>
      <c r="E7" s="37" t="s">
        <v>39106</v>
      </c>
      <c r="F7" s="38">
        <v>46000.097326388888</v>
      </c>
      <c r="G7" s="131">
        <f ca="1">IFERROR(NOW()-F7,"")</f>
        <v>0.1929056712979218</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38399</v>
      </c>
      <c r="E8" s="37" t="s">
        <v>39106</v>
      </c>
      <c r="F8" s="38">
        <v>46000.182812500003</v>
      </c>
      <c r="G8" s="131">
        <f ca="1">IFERROR(NOW()-F8,"")</f>
        <v>0.10741956018318888</v>
      </c>
      <c r="H8" s="38">
        <v>46000.177256944444</v>
      </c>
      <c r="I8" s="37" t="str">
        <f>IFERROR(VLOOKUP(D8,DB!A:F,6,0),"")</f>
        <v>SCECO</v>
      </c>
      <c r="J8" s="37" t="str">
        <f>IFERROR(VLOOKUP(D8,DB!A:G,7,0),"")</f>
        <v>Haj Removal</v>
      </c>
      <c r="K8" s="37" t="s">
        <v>39152</v>
      </c>
      <c r="L8" s="37" t="str">
        <f>IFERROR(VLOOKUP(D8,DB!A:I,9,0),"")</f>
        <v>Latis</v>
      </c>
    </row>
    <row r="9" spans="1:13">
      <c r="A9" s="37"/>
      <c r="B9" s="37" t="str">
        <f>IFERROR(VLOOKUP(D9,DB!A:K,11,0),"")</f>
        <v/>
      </c>
      <c r="C9" s="37"/>
      <c r="D9" s="37"/>
      <c r="E9" s="37"/>
      <c r="F9" s="38"/>
      <c r="G9" s="131">
        <f ca="1">IFERROR(NOW()-F9,"")</f>
        <v>46000.290232060186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46000.290232060186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46000.290232060186</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46000.290232060186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46000.290232060186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46000.290232060186</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46000.290232060186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46000.290232060186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46000.290232060186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46000.290232060186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46000.290232060186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46000.290232060186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46000.290232060186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46000.290232060186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46000.290232060186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46000.290232060186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46000.290232060186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46000.290232060186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46000.290232060186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46000.290232060186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46000.290232060186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46000.290232060186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46000.290232060186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46000.290232060186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46000.290232060186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46000.290232060186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46000.290232060186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46000.290232060186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46000.290232060186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46000.290232060186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46000.290232060186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46000.290232060186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46000.290232060186</v>
      </c>
      <c r="H41" s="38"/>
      <c r="I41" s="37" t="str">
        <f>IFERROR(VLOOKUP(D41,DB!A:F,6,0),"")</f>
        <v/>
      </c>
      <c r="J41" s="37" t="str">
        <f>IFERROR(VLOOKUP(D41,DB!A:G,7,0),"")</f>
        <v/>
      </c>
      <c r="K41" s="37"/>
      <c r="L41" s="37" t="str">
        <f>IFERROR(VLOOKUP(D41,DB!A:I,9,0),"")</f>
        <v/>
      </c>
    </row>
    <row r="42" spans="1:12">
      <c r="A42" s="37" t="s">
        <v>39153</v>
      </c>
      <c r="B42" s="37" t="str">
        <f>IFERROR(VLOOKUP(D42,DB!A:K,11,0),"")</f>
        <v>R5</v>
      </c>
      <c r="C42" s="37">
        <v>1</v>
      </c>
      <c r="D42" s="37" t="s">
        <v>38187</v>
      </c>
      <c r="E42" s="37" t="s">
        <v>39106</v>
      </c>
      <c r="F42" s="38">
        <v>46000.087430555555</v>
      </c>
      <c r="G42" s="131">
        <f ca="1">IFERROR(NOW()-F42,"")</f>
        <v>0.20280150463077007</v>
      </c>
      <c r="H42" s="38">
        <v>46000.164756944447</v>
      </c>
      <c r="I42" s="37" t="str">
        <f>IFERROR(VLOOKUP(D42,DB!A:F,6,0),"")</f>
        <v>SCECO</v>
      </c>
      <c r="J42" s="37" t="str">
        <f>IFERROR(VLOOKUP(D42,DB!A:G,7,0),"")</f>
        <v>Haj Removal</v>
      </c>
      <c r="K42" s="37" t="s">
        <v>39154</v>
      </c>
      <c r="L42" s="37" t="str">
        <f>IFERROR(VLOOKUP(D42,DB!A:I,9,0),"")</f>
        <v>Latis</v>
      </c>
    </row>
    <row r="43" spans="1:12">
      <c r="A43" s="37"/>
      <c r="B43" s="37" t="str">
        <f>IFERROR(VLOOKUP(D43,DB!A:K,11,0),"")</f>
        <v/>
      </c>
      <c r="C43" s="37"/>
      <c r="D43" s="37"/>
      <c r="E43" s="37"/>
      <c r="F43" s="38"/>
      <c r="G43" s="131">
        <f ca="1">IFERROR(NOW()-F43,"")</f>
        <v>46000.290232060186</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K11" sqref="K11"/>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39155</v>
      </c>
      <c r="B2" s="115" t="str">
        <f>IFERROR(VLOOKUP(D2,DB!A:K,11,0),"")</f>
        <v>R6</v>
      </c>
      <c r="C2" s="116">
        <v>1</v>
      </c>
      <c r="D2" s="115" t="s">
        <v>39042</v>
      </c>
      <c r="E2" s="138" t="s">
        <v>39106</v>
      </c>
      <c r="F2" s="117">
        <v>45999.834490740737</v>
      </c>
      <c r="G2" s="72">
        <f t="shared" ref="G2:G20" ca="1" si="0">IFERROR(NOW()-F2,"-")</f>
        <v>0.45574131944886176</v>
      </c>
      <c r="H2" s="117">
        <v>45999.733171296299</v>
      </c>
      <c r="I2" s="115" t="str">
        <f>IFERROR(VLOOKUP(D2,DB!A:F,6,0),"")</f>
        <v>SCECO</v>
      </c>
      <c r="J2" s="115" t="str">
        <f>IFERROR(VLOOKUP(D2,DB!A:G,7,0),"")</f>
        <v>Dead</v>
      </c>
      <c r="K2" s="118" t="s">
        <v>39156</v>
      </c>
      <c r="L2" s="133" t="str">
        <f>IFERROR(VLOOKUP(D2,DB!A:I,9,0),"")</f>
        <v>Latis</v>
      </c>
    </row>
    <row r="3" spans="1:16382" ht="31.5" customHeight="1">
      <c r="A3" s="114"/>
      <c r="B3" s="115" t="str">
        <f>IFERROR(VLOOKUP(D3,DB!A:K,11,0),"")</f>
        <v/>
      </c>
      <c r="C3" s="116"/>
      <c r="D3" s="115"/>
      <c r="E3" s="138"/>
      <c r="F3" s="117"/>
      <c r="G3" s="72">
        <f t="shared" ca="1" si="0"/>
        <v>46000.290232060186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46000.290232060186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46000.290232060186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46000.290232060186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46000.290232060186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46000.290232060186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46000.290232060186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46000.290232060186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46000.290232060186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46000.290232060186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46000.290232060186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46000.290232060186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46000.290232060186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46000.290232060186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46000.290232060186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46000.290232060186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46000.290232060186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46000.290232060186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46000.290232060186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46000.290232060186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46000.290232060186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46000.290232060186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46000.290232060186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46000.290232060186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46000.290232060186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46000.290232060186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46000.290232060186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46000.290232060186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46000.290232060186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46000.290232060186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46000.290232060186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46000.290232060186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46000.290232060186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46000.290232060186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46000.290232060186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46000.290232060186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46000.290232060186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46000.290232060186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46000.290232060186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46000.290232060186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46000.290232060186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46000.290232060186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46000.290232060186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46000.290232060186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46000.290232060186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46000.290232060186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46000.290232060186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46000.290232060186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46000.290232060186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46000.290232060186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46000.290232060186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46000.290232060186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46000.290232060186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46000.290232060186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46000.290232060186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46000.290232060186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46000.290232060186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46000.290232060186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46000.290232060186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46000.290232060186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46000.290232060186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46000.290232060186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46000.290232060186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46000.290232060186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46000.290232060186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46000.290232060186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46000.290232060186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46000.290232060186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46000.290232060186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46000.290232060186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46000.290232060186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46000.290232060186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46000.290232060186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46000.290232060186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46000.290232060186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46000.290232060186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46000.290232060186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46000.290232060186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46000.290232060186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46000.290232060186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46000.290232060186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46000.290232060186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46000.290232060186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46000.290232060186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46000.290232060186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46000.290232060186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46000.290232060186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46000.290232060186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46000.290232060186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46000.290232060186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46000.290232060186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46000.290232060186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46000.290232060186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46000.290232060186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46000.290232060186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46000.290232060186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46000.290232060186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46000.290232060186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46000.290232060186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46000.290232060186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46000.290232060186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46000.290232060186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46000.290232060186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46000.290232060186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46000.290232060186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46000.290232060186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46000.290232060186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46000.290232060186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46000.290232060186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46000.290232060186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46000.290232060186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46000.290232060186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46000.290232060186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46000.290232060186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46000.290232060186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46000.290232060186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46000.290232060186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46000.290232060186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46000.290232060186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46000.290232060186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46000.290232060186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46000.290232060186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46000.290232060186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46000.290232060186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46000.290232060186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46000.290232060186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46000.290232060186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46000.290232060186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46000.290232060186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46000.290232060186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46000.290232060186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46000.290232060186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46000.290232060186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46000.290232060186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46000.290232060186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46000.290232060186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46000.290232060186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46000.290232060186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46000.290232060186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46000.290232060186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46000.290232060186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46000.290232060186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46000.290232060186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46000.290232060186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46000.290232060186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46000.290232060186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46000.290232060186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46000.290232060186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46000.290232060186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46000.290232060186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46000.290232060186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46000.290232060186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46000.290232060186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46000.290232060186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46000.290232060186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46000.290232060186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46000.290232060186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46000.290232060186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46000.290232060186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46000.290232060186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46000.290232060186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46000.290232060186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46000.290232060186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46000.290232060186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46000.290232060186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46000.290232060186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46000.290232060186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46000.290232060186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46000.290232060186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46000.290232060186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46000.290232060186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46000.290232060186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46000.290232060186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46000.290232060186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46000.290232060186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46000.290232060186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46000.290232060186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46000.290232060186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46000.290232060186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46000.290232060186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46000.290232060186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46000.290232060186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46000.290232060186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46000.290232060186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46000.290232060186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46000.290232060186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46000.290232060186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46000.290232060186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46000.290232060186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46000.290232060186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46000.290232060186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46000.290232060186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46000.290232060186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46000.290232060186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46000.290232060186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46000.290232060186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46000.290232060186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46000.290232060186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46000.290232060186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46000.290232060186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46000.290232060186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46000.290232060186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46000.290232060186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46000.290232060186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46000.290232060186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46000.290232060186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46000.290232060186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46000.290232060186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46000.290232060186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46000.290232060186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46000.290232060186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46000.290232060186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46000.290232060186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46000.290232060186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46000.290232060186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46000.290232060186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46000.290232060186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46000.290232060186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46000.290232060186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46000.290232060186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46000.290232060186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46000.290232060186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46000.290232060186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46000.290232060186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46000.290232060186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46000.290232060186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46000.290232060186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46000.290232060186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46000.290232060186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46000.290232060186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46000.290232060186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46000.290232060186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46000.290232060186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46000.290232060186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46000.290232060186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46000.290232060186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46000.290232060186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46000.290232060186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46000.290232060186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46000.290232060186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46000.290232060186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46000.290232060186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46000.290232060186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46000.290232060186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46000.290232060186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46000.290232060186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46000.290232060186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46000.290232060186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46000.290232060186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46000.290232060186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46000.290232060186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46000.290232060186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46000.290232060186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46000.290232060186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46000.290232060186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46000.290232060186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46000.290232060186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46000.290232060186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46000.290232060186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46000.290232060186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46000.290232060186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46000.290232060186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46000.290232060186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46000.290232060186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46000.290232060186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46000.290232060186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46000.290232060186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46000.290232060186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46000.290232060186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46000.290232060186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46000.290232060186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46000.290232060186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46000.290232060186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46000.290232060186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46000.290232060186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46000.290232060186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46000.290232060186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46000.290232060186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46000.290232060186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46000.290232060186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46000.290232060186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46000.290232060186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46000.290232060186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46000.290232060186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46000.290232060186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46000.290232060186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46000.290232060186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46000.290232060186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46000.290232060186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46000.290232060186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46000.290232060186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46000.290232060186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46000.290232060186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46000.290232060186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46000.290232060186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46000.290232060186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46000.290232060186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46000.290232060186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46000.290232060186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46000.290232060186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46000.290232060186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46000.290232060186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46000.290232060186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46000.290232060186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46000.290232060186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46000.290232060186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46000.290232060186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46000.290232060186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46000.290232060186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46000.290232060186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46000.290232060186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46000.290232060186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46000.290232060186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46000.290232060186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46000.290232060186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46000.290232060186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46000.290232060186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46000.290232060186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46000.290232060186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46000.290232060186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46000.290232060186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46000.290232060186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46000.290232060186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46000.290232060186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46000.290232060186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46000.290232060186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46000.290232060186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46000.290232060186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46000.290232060186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46000.290232060186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46000.290232060186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46000.290232060186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46000.290232060186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46000.290232060186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46000.290232060186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46000.290232060186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46000.290232060186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46000.290232060186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46000.290232060186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46000.290232060186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46000.290232060186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46000.290232060186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46000.290232060186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46000.290232060186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46000.290232060186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46000.290232060186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46000.290232060186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46000.290232060186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46000.290232060186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46000.290232060186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46000.290232060186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46000.290232060186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46000.290232060186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46000.290232060186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46000.290232060186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46000.290232060186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46000.290232060186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46000.290232060186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46000.290232060186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46000.290232060186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46000.290232060186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46000.290232060186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46000.290232060186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46000.290232060186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46000.290232060186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46000.290232060186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46000.290232060186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46000.290232060186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46000.290232060186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46000.290232060186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46000.290232060186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46000.290232060186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46000.290232060186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46000.290232060186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46000.290232060186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46000.290232060186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46000.290232060186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46000.290232060186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46000.290232060186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46000.290232060186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46000.290232060186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46000.290232060186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46000.290232060186</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46000.290232060186</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2025-12-09T03:59:20Z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