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567" documentId="120_S{2AC9BD13-BADA-5192-A53E-5A8FF88502F6}" xr6:coauthVersionLast="47" xr6:coauthVersionMax="47" xr10:uidLastSave="{987D688E-FEA7-4BD4-AA75-762E25E32438}"/>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6" i="5"/>
  <c r="G7" i="5"/>
  <c r="G8" i="5"/>
  <c r="G9" i="5"/>
  <c r="G10" i="5"/>
  <c r="G11" i="5"/>
  <c r="G12" i="5"/>
  <c r="G13" i="5"/>
  <c r="G1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<sst xmlns="http://schemas.openxmlformats.org/spreadsheetml/2006/main" count="180277" uniqueCount="39123">
  <si>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</si>
  <si>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</si>
  <si>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</si>
  <si>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</si>
  <si>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</si>
  <si>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</si>
  <si>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</si>
  <si>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</si>
  <si>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</si>
  <si>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</si>
  <si>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</si>
  <si>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</si>
  <si>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</si>
  <si>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</si>
  <si>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</si>
  <si>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</si>
  <si>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</si>
  <si>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</si>
  <si>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</si>
  <si>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</si>
  <si>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</si>
  <si>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</si>
  <si>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</si>
  <si>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</si>
  <si>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</si>
  <si>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</si>
  <si>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</si>
  <si>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</si>
  <si>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</si>
  <si>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</si>
  <si>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</si>
  <si>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</si>
  <si>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</si>
  <si>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</si>
  <si>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</si>
  <si>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</si>
  <si>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</si>
  <si>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</si>
  <si>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</si>
  <si>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</si>
  <si>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</si>
  <si>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</si>
  <si>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</si>
  <si>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</si>
  <si>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</si>
  <si>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</si>
  <si>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</si>
  <si>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</si>
  <si>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</si>
  <si>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</si>
  <si>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</si>
  <si>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</si>
  <si>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</si>
  <si>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</si>
  <si>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</si>
  <si>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</si>
  <si>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</si>
  <si>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</si>
  <si>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</si>
  <si>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</si>
  <si>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</si>
  <si>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</si>
  <si>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</si>
  <si>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</si>
  <si>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</si>
  <si>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</si>
  <si>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</si>
  <si>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</si>
  <si>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</si>
  <si>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</si>
  <si>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</si>
  <si>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</si>
  <si>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</si>
  <si>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</si>
  <si>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</si>
  <si>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</si>
  <si>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</si>
  <si>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</si>
  <si>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</si>
  <si>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</si>
  <si>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</si>
  <si>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</si>
  <si>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</si>
  <si>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</si>
  <si>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</si>
  <si>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</si>
  <si>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</si>
  <si>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</si>
  <si>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</si>
  <si>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</si>
  <si>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</si>
  <si>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</si>
  <si>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</si>
  <si>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</si>
  <si>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</si>
  <si>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</si>
  <si>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</si>
  <si>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</si>
  <si>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</si>
  <si>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</si>
  <si>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</si>
  <si>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</si>
  <si>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</si>
  <si>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</si>
  <si>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</si>
  <si>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</si>
  <si>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</si>
  <si>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</si>
  <si>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</si>
  <si>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</si>
  <si>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</si>
  <si>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</si>
  <si>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</si>
  <si>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</si>
  <si>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</si>
  <si>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</si>
  <si>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</si>
  <si>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</si>
  <si>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</si>
  <si>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</si>
  <si>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</si>
  <si>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</si>
  <si>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</si>
  <si>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</si>
  <si>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</si>
  <si>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</si>
  <si>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</si>
  <si>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</si>
  <si>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</si>
  <si>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</si>
  <si>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</si>
  <si>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</si>
  <si>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</si>
  <si>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</si>
  <si>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</si>
  <si>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</si>
  <si>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</si>
  <si>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</si>
  <si>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</si>
  <si>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</si>
  <si>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</si>
  <si>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</si>
  <si>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</si>
  <si>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</si>
  <si>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</si>
  <si>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</si>
  <si>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</si>
  <si>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</si>
  <si>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</si>
  <si>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</si>
  <si>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</si>
  <si>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</si>
  <si>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</si>
  <si>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</si>
  <si>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</si>
  <si>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</si>
  <si>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</si>
  <si>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</si>
  <si>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</si>
  <si>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</si>
  <si>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</si>
  <si>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</si>
  <si>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</si>
  <si>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</si>
  <si>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</si>
  <si>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</si>
  <si>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</si>
  <si>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</si>
  <si>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</si>
  <si>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</si>
  <si>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</si>
  <si>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</si>
  <si>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</si>
  <si>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</si>
  <si>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</si>
  <si>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</si>
  <si>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</si>
  <si>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</si>
  <si>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</si>
  <si>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</si>
  <si>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</si>
  <si>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</si>
  <si>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</si>
  <si>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</si>
  <si>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</si>
  <si>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</si>
  <si>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</si>
  <si>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</si>
  <si>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</si>
  <si>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</si>
  <si>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</si>
  <si>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</si>
  <si>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</si>
  <si>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</si>
  <si>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</si>
  <si>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</si>
  <si>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</si>
  <si>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</si>
  <si>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</si>
  <si>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</si>
  <si>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</si>
  <si>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</si>
  <si>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</si>
  <si>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</si>
  <si>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</si>
  <si>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</si>
  <si>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</si>
  <si>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</si>
  <si>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</si>
  <si>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</si>
  <si>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</si>
  <si>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</si>
  <si>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</si>
  <si>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</si>
  <si>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</si>
  <si>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</si>
  <si>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</si>
  <si>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</si>
  <si>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</si>
  <si>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</si>
  <si>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</si>
  <si>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</si>
  <si>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</si>
  <si>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</si>
  <si>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</si>
  <si>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</si>
  <si>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</si>
  <si>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</si>
  <si>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</si>
  <si>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</si>
  <si>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</si>
  <si>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</si>
  <si>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</si>
  <si>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</si>
  <si>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</si>
  <si>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</si>
  <si>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</si>
  <si>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</si>
  <si>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</si>
  <si>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</si>
  <si>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</si>
  <si>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</si>
  <si>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</si>
  <si>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</si>
  <si>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</si>
  <si>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</si>
  <si>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</si>
  <si>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</si>
  <si>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</si>
  <si>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</si>
  <si>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</si>
  <si>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</si>
  <si>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</si>
  <si>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</si>
  <si>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</si>
  <si>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</si>
  <si>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</si>
  <si>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</si>
  <si>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</si>
  <si>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</si>
  <si>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</si>
  <si>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</si>
  <si>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</si>
  <si>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</si>
  <si>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</si>
  <si>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</si>
  <si>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</si>
  <si>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</si>
  <si>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</si>
  <si>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</si>
  <si>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</si>
  <si>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</si>
  <si>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</si>
  <si>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</si>
  <si>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</si>
  <si>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</si>
  <si>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</si>
  <si>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</si>
  <si>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</si>
  <si>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</si>
  <si>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</si>
  <si>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</si>
  <si>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</si>
  <si>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</si>
  <si>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</si>
  <si>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</si>
  <si>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</si>
  <si>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</si>
  <si>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</si>
  <si>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</si>
  <si>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</si>
  <si>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</si>
  <si>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</si>
  <si>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</si>
  <si>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</si>
  <si>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</si>
  <si>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</si>
  <si>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</si>
  <si>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</si>
  <si>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</si>
  <si>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</si>
  <si>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</si>
  <si>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</si>
  <si>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</si>
  <si>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</si>
  <si>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</si>
  <si>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</si>
  <si>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</si>
  <si>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</si>
  <si>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</si>
  <si>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</si>
  <si>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</si>
  <si>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</si>
  <si>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</si>
  <si>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</si>
  <si>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</si>
  <si>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</si>
  <si>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</si>
  <si>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</si>
  <si>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</si>
  <si>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</si>
  <si>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</si>
  <si>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</si>
  <si>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</si>
  <si>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</si>
  <si>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</si>
  <si>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</si>
  <si>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</si>
  <si>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</si>
  <si>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</si>
  <si>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</si>
  <si>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</si>
  <si>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</si>
  <si>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</si>
  <si>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</si>
  <si>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</si>
  <si>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</si>
  <si>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</si>
  <si>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</si>
  <si>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</si>
  <si>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</si>
  <si>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</si>
  <si>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</si>
  <si>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</si>
  <si>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</si>
  <si>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</si>
  <si>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</si>
  <si>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</si>
  <si>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</si>
  <si>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</si>
  <si>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</si>
  <si>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</si>
  <si>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</si>
  <si>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</si>
  <si>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</si>
  <si>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</si>
  <si>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</si>
  <si>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</si>
  <si>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</si>
  <si>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</si>
  <si>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</si>
  <si>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</si>
  <si>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</si>
  <si>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</si>
  <si>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</si>
  <si>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</si>
  <si>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</si>
  <si>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</si>
  <si>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</si>
  <si>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</si>
  <si>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</si>
  <si>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</si>
  <si>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</si>
  <si>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</si>
  <si>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</si>
  <si>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</si>
  <si>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</si>
  <si>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</si>
  <si>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</si>
  <si>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</si>
  <si>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</si>
  <si>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</si>
  <si>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</si>
  <si>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</si>
  <si>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</si>
  <si>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</si>
  <si>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</si>
  <si>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</si>
  <si>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</si>
  <si>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</si>
  <si>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</si>
  <si>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</si>
  <si>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</si>
  <si>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</si>
  <si>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</si>
  <si>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</si>
  <si>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</si>
  <si>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</si>
  <si>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</si>
  <si>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</si>
  <si>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</si>
  <si>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</si>
  <si>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</si>
  <si>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</si>
  <si>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</si>
  <si>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</si>
  <si>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</si>
  <si>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</si>
  <si>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</si>
  <si>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</si>
  <si>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</si>
  <si>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</si>
  <si>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</si>
  <si>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</si>
  <si>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</si>
  <si>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</si>
  <si>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</si>
  <si>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</si>
  <si>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</si>
  <si>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</si>
  <si>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</si>
  <si>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</si>
  <si>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</si>
  <si>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</si>
  <si>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</si>
  <si>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</si>
  <si>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</si>
  <si>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</si>
  <si>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</si>
  <si>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</si>
  <si>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</si>
  <si>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</si>
  <si>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</si>
  <si>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</si>
  <si>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</si>
  <si>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</si>
  <si>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</si>
  <si>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</si>
  <si>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</si>
  <si>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</si>
  <si>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</si>
  <si>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</si>
  <si>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</si>
  <si>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</si>
  <si>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</si>
  <si>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</si>
  <si>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</si>
  <si>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</si>
  <si>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</si>
  <si>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</si>
  <si>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</si>
  <si>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</si>
  <si>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</si>
  <si>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</si>
  <si>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</si>
  <si>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</si>
  <si>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</si>
  <si>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</si>
  <si>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</si>
  <si>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</si>
  <si>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</si>
  <si>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</si>
  <si>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</si>
  <si>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</si>
  <si>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</si>
  <si>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</si>
  <si>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</si>
  <si>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</si>
  <si>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</si>
  <si>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</si>
  <si>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</si>
  <si>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</si>
  <si>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</si>
  <si>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</si>
  <si>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</si>
  <si>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</si>
  <si>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</si>
  <si>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</si>
  <si>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</si>
  <si>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</si>
  <si>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</si>
  <si>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</si>
  <si>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</si>
  <si>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</si>
  <si>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</si>
  <si>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</si>
  <si>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</si>
  <si>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</si>
  <si>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</si>
  <si>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</si>
  <si>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</si>
  <si>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</si>
  <si>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</si>
  <si>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</si>
  <si>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</si>
  <si>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</si>
  <si>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</si>
  <si>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</si>
  <si>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</si>
  <si>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</si>
  <si>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</si>
  <si>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</si>
  <si>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</si>
  <si>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</si>
  <si>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</si>
  <si>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</si>
  <si>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</si>
  <si>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</si>
  <si>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</si>
  <si>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</si>
  <si>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</si>
  <si>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</si>
  <si>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</si>
  <si>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</si>
  <si>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</si>
  <si>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</si>
  <si>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</si>
  <si>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</si>
  <si>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</si>
  <si>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</si>
  <si>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</si>
  <si>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</si>
  <si>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</si>
  <si>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</si>
  <si>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</si>
  <si>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</si>
  <si>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</si>
  <si>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</si>
  <si>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</si>
  <si>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</si>
  <si>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</si>
  <si>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</si>
  <si>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</si>
  <si>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</si>
  <si>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</si>
  <si>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</si>
  <si>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</si>
  <si>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</si>
  <si>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</si>
  <si>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</si>
  <si>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</si>
  <si>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</si>
  <si>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</si>
  <si>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</si>
  <si>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</si>
  <si>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</si>
  <si>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</si>
  <si>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</si>
  <si>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</si>
  <si>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</si>
  <si>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</si>
  <si>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</si>
  <si>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</si>
  <si>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</si>
  <si>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</si>
  <si>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</si>
  <si>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</si>
  <si>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</si>
  <si>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</si>
  <si>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</si>
  <si>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</si>
  <si>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</si>
  <si>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</si>
  <si>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</si>
  <si>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</si>
  <si>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</si>
  <si>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</si>
  <si>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</si>
  <si>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</si>
  <si>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</si>
  <si>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</si>
  <si>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</si>
  <si>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</si>
  <si>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</si>
  <si>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</si>
  <si>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</si>
  <si>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</si>
  <si>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</si>
  <si>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</si>
  <si>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</si>
  <si>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</si>
  <si>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</si>
  <si>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</si>
  <si>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</si>
  <si>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</si>
  <si>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</si>
  <si>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</si>
  <si>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</si>
  <si>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</si>
  <si>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</si>
  <si>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</si>
  <si>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</si>
  <si>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</si>
  <si>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</si>
  <si>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</si>
  <si>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</si>
  <si>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</si>
  <si>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</si>
  <si>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</si>
  <si>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</si>
  <si>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</si>
  <si>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</si>
  <si>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</si>
  <si>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</si>
  <si>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</si>
  <si>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</si>
  <si>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</si>
  <si>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</si>
  <si>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</si>
  <si>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</si>
  <si>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</si>
  <si>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</si>
  <si>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</si>
  <si>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</si>
  <si>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</si>
  <si>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</si>
  <si>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</si>
  <si>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</si>
  <si>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</si>
  <si>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</si>
  <si>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</si>
  <si>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</si>
  <si>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</si>
  <si>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</si>
  <si>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</si>
  <si>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</si>
  <si>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</si>
  <si>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</si>
  <si>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</si>
  <si>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</si>
  <si>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</si>
  <si>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</si>
  <si>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</si>
  <si>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</si>
  <si>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</si>
  <si>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</si>
  <si>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</si>
  <si>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</si>
  <si>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</si>
  <si>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</si>
  <si>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</si>
  <si>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</si>
  <si>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</si>
  <si>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</si>
  <si>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</si>
  <si>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</si>
  <si>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</si>
  <si>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</si>
  <si>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</si>
  <si>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</si>
  <si>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</si>
  <si>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</si>
  <si>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</si>
  <si>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</si>
  <si>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</si>
  <si>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</si>
  <si>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</si>
  <si>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</si>
  <si>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</si>
  <si>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</si>
  <si>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</si>
  <si>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</si>
  <si>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</si>
  <si>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</si>
  <si>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</si>
  <si>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</si>
  <si>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</si>
  <si>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</si>
  <si>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</si>
  <si>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</si>
  <si>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</si>
  <si>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</si>
  <si>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</si>
  <si>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</si>
  <si>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</si>
  <si>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</si>
  <si>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</si>
  <si>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</si>
  <si>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</si>
  <si>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</si>
  <si>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</si>
  <si>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</si>
  <si>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</si>
  <si>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</si>
  <si>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</si>
  <si>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</si>
  <si>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</si>
  <si>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</si>
  <si>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</si>
  <si>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</si>
  <si>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</si>
  <si>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</si>
  <si>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</si>
  <si>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</si>
  <si>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</si>
  <si>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</si>
  <si>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</si>
  <si>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</si>
  <si>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</si>
  <si>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</si>
  <si>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</si>
  <si>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</si>
  <si>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</si>
  <si>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</si>
  <si>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</si>
  <si>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</si>
  <si>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</si>
  <si>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</si>
  <si>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</si>
  <si>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</si>
  <si>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</si>
  <si>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</si>
  <si>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</si>
  <si>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</si>
  <si>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</si>
  <si>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</si>
  <si>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</si>
  <si>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</si>
  <si>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</si>
  <si>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</si>
  <si>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</si>
  <si>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</si>
  <si>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</si>
  <si>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</si>
  <si>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</si>
  <si>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</si>
  <si>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</si>
  <si>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</si>
  <si>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</si>
  <si>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</si>
  <si>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</si>
  <si>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</si>
  <si>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</si>
  <si>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</si>
  <si>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</si>
  <si>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</si>
  <si>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</si>
  <si>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</si>
  <si>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</si>
  <si>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</si>
  <si>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</si>
  <si>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</si>
  <si>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</si>
  <si>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</si>
  <si>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</si>
  <si>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</si>
  <si>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</si>
  <si>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</si>
  <si>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</si>
  <si>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</si>
  <si>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</si>
  <si>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</si>
  <si>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</si>
  <si>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</si>
  <si>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</si>
  <si>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</si>
  <si>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</si>
  <si>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</si>
  <si>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</si>
  <si>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</si>
  <si>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</si>
  <si>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</si>
  <si>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</si>
  <si>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</si>
  <si>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</si>
  <si>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</si>
  <si>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</si>
  <si>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</si>
  <si>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</si>
  <si>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</si>
  <si>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</si>
  <si>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</si>
  <si>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</si>
  <si>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</si>
  <si>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</si>
  <si>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</si>
  <si>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</si>
  <si>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</si>
  <si>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</si>
  <si>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</si>
  <si>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</si>
  <si>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</si>
  <si>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</si>
  <si>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</si>
  <si>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</si>
  <si>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</si>
  <si>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</si>
  <si>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</si>
  <si>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</si>
  <si>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</si>
  <si>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</si>
  <si>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</si>
  <si>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</si>
  <si>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</si>
  <si>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</si>
  <si>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</si>
  <si>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</si>
  <si>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</si>
  <si>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</si>
  <si>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</si>
  <si>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</si>
  <si>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</si>
  <si>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</si>
  <si>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</si>
  <si>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</si>
  <si>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</si>
  <si>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</si>
  <si>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</si>
  <si>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</si>
  <si>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</si>
  <si>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</si>
  <si>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</si>
  <si>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</si>
  <si>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</si>
  <si>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</si>
  <si>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</si>
  <si>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</si>
  <si>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</si>
  <si>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</si>
  <si>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</si>
  <si>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</si>
  <si>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</si>
  <si>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</si>
  <si>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</si>
  <si>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</si>
  <si>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</si>
  <si>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</si>
  <si>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</si>
  <si>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</si>
  <si>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</si>
  <si>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</si>
  <si>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</si>
  <si>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</si>
  <si>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</si>
  <si>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</si>
  <si>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</si>
  <si>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</si>
  <si>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</si>
  <si>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</si>
  <si>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</si>
  <si>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</si>
  <si>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</si>
  <si>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</si>
  <si>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</si>
  <si>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</si>
  <si>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</si>
  <si>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</si>
  <si>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</si>
  <si>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</si>
  <si>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</si>
  <si>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</si>
  <si>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</si>
  <si>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</si>
  <si>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</si>
  <si>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</si>
  <si>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</si>
  <si>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</si>
  <si>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</si>
  <si>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</si>
  <si>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</si>
  <si>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</si>
  <si>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</si>
  <si>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</si>
  <si>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</si>
  <si>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</si>
  <si>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</si>
  <si>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</si>
  <si>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</si>
  <si>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</si>
  <si>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</si>
  <si>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</si>
  <si>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</si>
  <si>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</si>
  <si>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</si>
  <si>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</si>
  <si>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</si>
  <si>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</si>
  <si>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</si>
  <si>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</si>
  <si>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</si>
  <si>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</si>
  <si>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</si>
  <si>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</si>
  <si>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</si>
  <si>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</si>
  <si>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</si>
  <si>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</si>
  <si>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</si>
  <si>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</si>
  <si>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</si>
  <si>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</si>
  <si>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</si>
  <si>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</si>
  <si>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</si>
  <si>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</si>
  <si>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</si>
  <si>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</si>
  <si>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</si>
  <si>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</si>
  <si>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</si>
  <si>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</si>
  <si>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</si>
  <si>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</si>
  <si>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</si>
  <si>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</si>
  <si>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</si>
  <si>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</si>
  <si>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</si>
  <si>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</si>
  <si>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</si>
  <si>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</si>
  <si>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</si>
  <si>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</si>
  <si>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</si>
  <si>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</si>
  <si>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</si>
  <si>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</si>
  <si>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</si>
  <si>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</si>
  <si>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</si>
  <si>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</si>
  <si>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</si>
  <si>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</si>
  <si>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</si>
  <si>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</si>
  <si>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</si>
  <si>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</si>
  <si>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</si>
  <si>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</si>
  <si>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</si>
  <si>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</si>
  <si>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</si>
  <si>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</si>
  <si>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</si>
  <si>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</si>
  <si>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</si>
  <si>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</si>
  <si>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</si>
  <si>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</si>
  <si>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</si>
  <si>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</si>
  <si>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</si>
  <si>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</si>
  <si>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</si>
  <si>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</si>
  <si>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</si>
  <si>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</si>
  <si>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</si>
  <si>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</si>
  <si>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</si>
  <si>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</si>
  <si>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</si>
  <si>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</si>
  <si>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</si>
  <si>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</si>
  <si>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</si>
  <si>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</si>
  <si>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</si>
  <si>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</si>
  <si>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</si>
  <si>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</si>
  <si>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</si>
  <si>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</si>
  <si>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</si>
  <si>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</si>
  <si>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</si>
  <si>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</si>
  <si>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</si>
  <si>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</si>
  <si>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</si>
  <si>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</si>
  <si>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</si>
  <si>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</si>
  <si>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</si>
  <si>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</si>
  <si>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</si>
  <si>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</si>
  <si>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</si>
  <si>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</si>
  <si>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</si>
  <si>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</si>
  <si>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</si>
  <si>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</si>
  <si>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</si>
  <si>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</si>
  <si>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</si>
  <si>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</si>
  <si>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</si>
  <si>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</si>
  <si>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</si>
  <si>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</si>
  <si>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</si>
  <si>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</si>
  <si>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</si>
  <si>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</si>
  <si>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</si>
  <si>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</si>
  <si>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</si>
  <si>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</si>
  <si>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</si>
  <si>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</si>
  <si>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</si>
  <si>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</si>
  <si>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</si>
  <si>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</si>
  <si>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</si>
  <si>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</si>
  <si>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</si>
  <si>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</si>
  <si>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</si>
  <si>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</si>
  <si>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</si>
  <si>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</si>
  <si>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</si>
  <si>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</si>
  <si>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</si>
  <si>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</si>
  <si>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</si>
  <si>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</si>
  <si>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</si>
  <si>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</si>
  <si>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</si>
  <si>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</si>
  <si>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</si>
  <si>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</si>
  <si>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</si>
  <si>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</si>
  <si>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</si>
  <si>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</si>
  <si>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</si>
  <si>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</si>
  <si>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</si>
  <si>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</si>
  <si>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</si>
  <si>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</si>
  <si>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</si>
  <si>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</si>
  <si>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</si>
  <si>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</si>
  <si>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</si>
  <si>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</si>
  <si>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</si>
  <si>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</si>
  <si>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</si>
  <si>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</si>
  <si>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</si>
  <si>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</si>
  <si>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</si>
  <si>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</si>
  <si>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</si>
  <si>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</si>
  <si>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</si>
  <si>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</si>
  <si>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</si>
  <si>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</si>
  <si>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</si>
  <si>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</si>
  <si>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</si>
  <si>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</si>
  <si>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</si>
  <si>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</si>
  <si>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</si>
  <si>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</si>
  <si>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</si>
  <si>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</si>
  <si>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</si>
  <si>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</si>
  <si>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</si>
  <si>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</si>
  <si>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</si>
  <si>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</si>
  <si>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</si>
  <si>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</si>
  <si>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</si>
  <si>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</si>
  <si>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</si>
  <si>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</si>
  <si>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</si>
  <si>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</si>
  <si>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</si>
  <si>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</si>
  <si>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</si>
  <si>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</si>
  <si>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</si>
  <si>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</si>
  <si>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</si>
  <si>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</si>
  <si>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</si>
  <si>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</si>
  <si>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</si>
  <si>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</si>
  <si>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</si>
  <si>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</si>
  <si>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</si>
  <si>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</si>
  <si>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</si>
  <si>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</si>
  <si>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</si>
  <si>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</si>
  <si>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</si>
  <si>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</si>
  <si>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</si>
  <si>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</si>
  <si>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</si>
  <si>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</si>
  <si>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</si>
  <si>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</si>
  <si>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</si>
  <si>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</si>
  <si>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</si>
  <si>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</si>
  <si>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</si>
  <si>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</si>
  <si>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</si>
  <si>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</si>
  <si>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</si>
  <si>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</si>
  <si>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</si>
  <si>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</si>
  <si>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</si>
  <si>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</si>
  <si>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</si>
  <si>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</si>
  <si>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</si>
  <si>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</si>
  <si>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</si>
  <si>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</si>
  <si>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</si>
  <si>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</si>
  <si>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</si>
  <si>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</si>
  <si>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</si>
  <si>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</si>
  <si>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</si>
  <si>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</si>
  <si>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</si>
  <si>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</si>
  <si>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</si>
  <si>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</si>
  <si>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</si>
  <si>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</si>
  <si>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</si>
  <si>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</si>
  <si>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</si>
  <si>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</si>
  <si>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</si>
  <si>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</si>
  <si>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</si>
  <si>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</si>
  <si>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</si>
  <si>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</si>
  <si>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</si>
  <si>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</si>
  <si>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</si>
  <si>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</si>
  <si>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</si>
  <si>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</si>
  <si>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</si>
  <si>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</si>
  <si>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</si>
  <si>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</si>
  <si>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</si>
  <si>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</si>
  <si>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</si>
  <si>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</si>
  <si>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</si>
  <si>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</si>
  <si>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</si>
  <si>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</si>
  <si>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</si>
  <si>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</si>
  <si>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</si>
  <si>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</si>
  <si>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</si>
  <si>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</si>
  <si>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</si>
  <si>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</si>
  <si>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</si>
  <si>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</si>
  <si>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</si>
  <si>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</si>
  <si>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</si>
  <si>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</si>
  <si>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</si>
  <si>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</si>
  <si>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</si>
  <si>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</si>
  <si>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</si>
  <si>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</si>
  <si>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</si>
  <si>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</si>
  <si>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</si>
  <si>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</si>
  <si>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</si>
  <si>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</si>
  <si>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</si>
  <si>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</si>
  <si>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</si>
  <si>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</si>
  <si>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</si>
  <si>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</si>
  <si>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</si>
  <si>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</si>
  <si>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</si>
  <si>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</si>
  <si>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</si>
  <si>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</si>
  <si>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</si>
  <si>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</si>
  <si>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</si>
  <si>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</si>
  <si>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</si>
  <si>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</si>
  <si>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</si>
  <si>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</si>
  <si>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</si>
  <si>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</si>
  <si>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</si>
  <si>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</si>
  <si>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</si>
  <si>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</si>
  <si>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</si>
  <si>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</si>
  <si>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</si>
  <si>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</si>
  <si>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</si>
  <si>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</si>
  <si>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</si>
  <si>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</si>
  <si>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</si>
  <si>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</si>
  <si>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</si>
  <si>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</si>
  <si>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</si>
  <si>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</si>
  <si>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</si>
  <si>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</si>
  <si>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</si>
  <si>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</si>
  <si>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</si>
  <si>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</si>
  <si>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</si>
  <si>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</si>
  <si>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</si>
  <si>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</si>
  <si>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</si>
  <si>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</si>
  <si>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</si>
  <si>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</si>
  <si>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</si>
  <si>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</si>
  <si>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</si>
  <si>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</si>
  <si>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</si>
  <si>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</si>
  <si>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</si>
  <si>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</si>
  <si>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</si>
  <si>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</si>
  <si>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</si>
  <si>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</si>
  <si>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</si>
  <si>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</si>
  <si>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</si>
  <si>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</si>
  <si>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</si>
  <si>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</si>
  <si>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</si>
  <si>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</si>
  <si>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</si>
  <si>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</si>
  <si>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</si>
  <si>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</si>
  <si>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</si>
  <si>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</si>
  <si>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</si>
  <si>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</si>
  <si>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</si>
  <si>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</si>
  <si>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</si>
  <si>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</si>
  <si>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</si>
  <si>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</si>
  <si>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</si>
  <si>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</si>
  <si>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</si>
  <si>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</si>
  <si>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</si>
  <si>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</si>
  <si>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</si>
  <si>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</si>
  <si>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</si>
  <si>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</si>
  <si>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</si>
  <si>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</si>
  <si>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</si>
  <si>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</si>
  <si>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</si>
  <si>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</si>
  <si>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</si>
  <si>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</si>
  <si>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</si>
  <si>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</si>
  <si>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</si>
  <si>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</si>
  <si>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</si>
  <si>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</si>
  <si>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</si>
  <si>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</si>
  <si>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</si>
  <si>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</si>
  <si>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</si>
  <si>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</si>
  <si>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</si>
  <si>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</si>
  <si>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</si>
  <si>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</si>
  <si>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</si>
  <si>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</si>
  <si>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</si>
  <si>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</si>
  <si>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</si>
  <si>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</si>
  <si>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</si>
  <si>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</si>
  <si>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</si>
  <si>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</si>
  <si>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</si>
  <si>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</si>
  <si>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</si>
  <si>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</si>
  <si>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</si>
  <si>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</si>
  <si>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</si>
  <si>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</si>
  <si>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</si>
  <si>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</si>
  <si>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</si>
  <si>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</si>
  <si>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</si>
  <si>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</si>
  <si>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</si>
  <si>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</si>
  <si>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</si>
  <si>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</si>
  <si>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</si>
  <si>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</si>
  <si>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</si>
  <si>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</si>
  <si>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</si>
  <si>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</si>
  <si>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</si>
  <si>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</si>
  <si>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</si>
  <si>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</si>
  <si>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</si>
  <si>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</si>
  <si>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</si>
  <si>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</si>
  <si>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</si>
  <si>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</si>
  <si>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</si>
  <si>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</si>
  <si>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</si>
  <si>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</si>
  <si>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</si>
  <si>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</si>
  <si>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</si>
  <si>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</si>
  <si>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</si>
  <si>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</si>
  <si>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</si>
  <si>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</si>
  <si>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</si>
  <si>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</si>
  <si>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</si>
  <si>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</si>
  <si>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</si>
  <si>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</si>
  <si>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</si>
  <si>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</si>
  <si>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</si>
  <si>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</si>
  <si>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</si>
  <si>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</si>
  <si>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</si>
  <si>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</si>
  <si>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</si>
  <si>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</si>
  <si>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</si>
  <si>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</si>
  <si>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</si>
  <si>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</si>
  <si>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</si>
  <si>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</si>
  <si>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</si>
  <si>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</si>
  <si>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</si>
  <si>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</si>
  <si>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</si>
  <si>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</si>
  <si>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</si>
  <si>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</si>
  <si>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</si>
  <si>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</si>
  <si>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</si>
  <si>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</si>
  <si>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</si>
  <si>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</si>
  <si>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</si>
  <si>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</si>
  <si>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</si>
  <si>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</si>
  <si>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</si>
  <si>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</si>
  <si>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</si>
  <si>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</si>
  <si>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</si>
  <si>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</si>
  <si>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</si>
  <si>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</si>
  <si>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</si>
  <si>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</si>
  <si>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</si>
  <si>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</si>
  <si>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</si>
  <si>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</si>
  <si>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</si>
  <si>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</si>
  <si>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</si>
  <si>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</si>
  <si>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</si>
  <si>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</si>
  <si>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</si>
  <si>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</si>
  <si>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</si>
  <si>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</si>
  <si>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</si>
  <si>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</si>
  <si>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</si>
  <si>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</si>
  <si>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</si>
  <si>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</si>
  <si>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</si>
  <si>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</si>
  <si>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</si>
  <si>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</si>
  <si>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</si>
  <si>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</si>
  <si>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</si>
  <si>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</si>
  <si>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</si>
  <si>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</si>
  <si>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</si>
  <si>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</si>
  <si>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</si>
  <si>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</si>
  <si>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</si>
  <si>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</si>
  <si>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</si>
  <si>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</si>
  <si>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</si>
  <si>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</si>
  <si>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</si>
  <si>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</si>
  <si>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</si>
  <si>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</si>
  <si>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</si>
  <si>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</si>
  <si>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</si>
  <si>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</si>
  <si>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</si>
  <si>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</si>
  <si>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</si>
  <si>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</si>
  <si>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</si>
  <si>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</si>
  <si>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</si>
  <si>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</si>
  <si>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</si>
  <si>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</si>
  <si>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</si>
  <si>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</si>
  <si>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</si>
  <si>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</si>
  <si>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</si>
  <si>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</si>
  <si>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</si>
  <si>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</si>
  <si>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</si>
  <si>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</si>
  <si>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</si>
  <si>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</si>
  <si>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</si>
  <si>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</si>
  <si>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</si>
  <si>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</si>
  <si>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</si>
  <si>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</si>
  <si>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</si>
  <si>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</si>
  <si>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</si>
  <si>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</si>
  <si>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</si>
  <si>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</si>
  <si>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</si>
  <si>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</si>
  <si>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</si>
  <si>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</si>
  <si>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</si>
  <si>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</si>
  <si>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</si>
  <si>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</si>
  <si>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</si>
  <si>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</si>
  <si>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</si>
  <si>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</si>
  <si>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</si>
  <si>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</si>
  <si>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</si>
  <si>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</si>
  <si>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</si>
  <si>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</si>
  <si>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</si>
  <si>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</si>
  <si>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</si>
  <si>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</si>
  <si>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</si>
  <si>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</si>
  <si>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</si>
  <si>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</si>
  <si>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</si>
  <si>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</si>
  <si>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</si>
  <si>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</si>
  <si>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</si>
  <si>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</si>
  <si>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</si>
  <si>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</si>
  <si>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</si>
  <si>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</si>
  <si>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</si>
  <si>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</si>
  <si>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</si>
  <si>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</si>
  <si>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</si>
  <si>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</si>
  <si>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</si>
  <si>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</si>
  <si>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</si>
  <si>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</si>
  <si>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</si>
  <si>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</si>
  <si>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</si>
  <si>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</si>
  <si>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</si>
  <si>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</si>
  <si>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</si>
  <si>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</si>
  <si>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</si>
  <si>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</si>
  <si>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</si>
  <si>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</si>
  <si>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</si>
  <si>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</si>
  <si>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</si>
  <si>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</si>
  <si>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</si>
  <si>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</si>
  <si>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</si>
  <si>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</si>
  <si>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</si>
  <si>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</si>
  <si>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</si>
  <si>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</si>
  <si>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</si>
  <si>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</si>
  <si>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</si>
  <si>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</si>
  <si>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</si>
  <si>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</si>
  <si>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</si>
  <si>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</si>
  <si>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</si>
  <si>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</si>
  <si>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</si>
  <si>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</si>
  <si>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</si>
  <si>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</si>
  <si>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</si>
  <si>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</si>
  <si>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</si>
  <si>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</si>
  <si>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</si>
  <si>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</si>
  <si>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</si>
  <si>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</si>
  <si>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</si>
  <si>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</si>
  <si>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</si>
  <si>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</si>
  <si>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</si>
  <si>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</si>
  <si>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</si>
  <si>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</si>
  <si>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</si>
  <si>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</si>
  <si>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</si>
  <si>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</si>
  <si>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</si>
  <si>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</si>
  <si>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</si>
  <si>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</si>
  <si>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</si>
  <si>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</si>
  <si>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</si>
  <si>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</si>
  <si>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</si>
  <si>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</si>
  <si>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</si>
  <si>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</si>
  <si>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</si>
  <si>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</si>
  <si>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</si>
  <si>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</si>
  <si>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</si>
  <si>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</si>
  <si>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</si>
  <si>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</si>
  <si>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</si>
  <si>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</si>
  <si>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</si>
  <si>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</si>
  <si>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</si>
  <si>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</si>
  <si>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</si>
  <si>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</si>
  <si>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</si>
  <si>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</si>
  <si>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</si>
  <si>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</si>
  <si>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</si>
  <si>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</si>
  <si>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</si>
  <si>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</si>
  <si>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</si>
  <si>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</si>
  <si>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</si>
  <si>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</si>
  <si>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</si>
  <si>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</si>
  <si>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</si>
  <si>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</si>
  <si>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</si>
  <si>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</si>
  <si>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</si>
  <si>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</si>
  <si>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</si>
  <si>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</si>
  <si>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</si>
  <si>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</si>
  <si>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</si>
  <si>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</si>
  <si>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</si>
  <si>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</si>
  <si>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</si>
  <si>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</si>
  <si>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</si>
  <si>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</si>
  <si>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</si>
  <si>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</si>
  <si>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</si>
  <si>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</si>
  <si>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</si>
  <si>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</si>
  <si>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</si>
  <si>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</si>
  <si>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</si>
  <si>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</si>
  <si>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</si>
  <si>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</si>
  <si>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</si>
  <si>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</si>
  <si>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</si>
  <si>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</si>
  <si>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</si>
  <si>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</si>
  <si>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</si>
  <si>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</si>
  <si>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</si>
  <si>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</si>
  <si>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</si>
  <si>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</si>
  <si>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</si>
  <si>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</si>
  <si>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</si>
  <si>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</si>
  <si>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</si>
  <si>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</si>
  <si>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</si>
  <si>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</si>
  <si>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</si>
  <si>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</si>
  <si>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</si>
  <si>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</si>
  <si>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</si>
  <si>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</si>
  <si>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</si>
  <si>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</si>
  <si>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</si>
  <si>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</si>
  <si>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</si>
  <si>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</si>
  <si>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</si>
  <si>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</si>
  <si>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</si>
  <si>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</si>
  <si>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</si>
  <si>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</si>
  <si>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</si>
  <si>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</si>
  <si>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</si>
  <si>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</si>
  <si>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</si>
  <si>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</si>
  <si>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</si>
  <si>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</si>
  <si>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</si>
  <si>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</si>
  <si>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</si>
  <si>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</si>
  <si>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</si>
  <si>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</si>
  <si>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</si>
  <si>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</si>
  <si>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</si>
  <si>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</si>
  <si>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</si>
  <si>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</si>
  <si>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</si>
  <si>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</si>
  <si>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</si>
  <si>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</si>
  <si>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</si>
  <si>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</si>
  <si>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</si>
  <si>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</si>
  <si>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</si>
  <si>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</si>
  <si>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</si>
  <si>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</si>
  <si>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</si>
  <si>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</si>
  <si>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</si>
  <si>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</si>
  <si>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</si>
  <si>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</si>
  <si>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</si>
  <si>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</si>
  <si>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</si>
  <si>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</si>
  <si>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</si>
  <si>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</si>
  <si>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</si>
  <si>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</si>
  <si>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</si>
  <si>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</si>
  <si>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</si>
  <si>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</si>
  <si>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</si>
  <si>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</si>
  <si>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</si>
  <si>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</si>
  <si>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</si>
  <si>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</si>
  <si>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</si>
  <si>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</si>
  <si>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</si>
  <si>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</si>
  <si>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</si>
  <si>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</si>
  <si>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</si>
  <si>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</si>
  <si>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</si>
  <si>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</si>
  <si>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</si>
  <si>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</si>
  <si>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</si>
  <si>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</si>
  <si>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</si>
  <si>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</si>
  <si>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</si>
  <si>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</si>
  <si>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</si>
  <si>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</si>
  <si>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</si>
  <si>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</si>
  <si>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</si>
  <si>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</si>
  <si>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</si>
  <si>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</si>
  <si>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</si>
  <si>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</si>
  <si>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</si>
  <si>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</si>
  <si>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</si>
  <si>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</si>
  <si>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</si>
  <si>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</si>
  <si>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</si>
  <si>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</si>
  <si>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</si>
  <si>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</si>
  <si>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</si>
  <si>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</si>
  <si>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</si>
  <si>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</si>
  <si>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</si>
  <si>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</si>
  <si>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</si>
  <si>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</si>
  <si>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</si>
  <si>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</si>
  <si>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</si>
  <si>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</si>
  <si>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</si>
  <si>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</si>
  <si>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</si>
  <si>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</si>
  <si>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</si>
  <si>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</si>
  <si>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</si>
  <si>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</si>
  <si>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</si>
  <si>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</si>
  <si>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</si>
  <si>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</si>
  <si>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</si>
  <si>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</si>
  <si>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</si>
  <si>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</si>
  <si>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</si>
  <si>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</si>
  <si>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</si>
  <si>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</si>
  <si>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</si>
  <si>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</si>
  <si>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</si>
  <si>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</si>
  <si>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</si>
  <si>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</si>
  <si>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</si>
  <si>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</si>
  <si>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</si>
  <si>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</si>
  <si>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</si>
  <si>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</si>
  <si>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</si>
  <si>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</si>
  <si>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</si>
  <si>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</si>
  <si>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</si>
  <si>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</si>
  <si>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</si>
  <si>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</si>
  <si>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</si>
  <si>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</si>
  <si>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</si>
  <si>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</si>
  <si>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</si>
  <si>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</si>
  <si>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</si>
  <si>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</si>
  <si>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</si>
  <si>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</si>
  <si>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</si>
  <si>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</si>
  <si>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</si>
  <si>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</si>
  <si>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</si>
  <si>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</si>
  <si>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</si>
  <si>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</si>
  <si>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</si>
  <si>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</si>
  <si>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</si>
  <si>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</si>
  <si>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</si>
  <si>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</si>
  <si>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</si>
  <si>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</si>
  <si>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</si>
  <si>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</si>
  <si>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</si>
  <si>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</si>
  <si>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</si>
  <si>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</si>
  <si>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</si>
  <si>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</si>
  <si>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</si>
  <si>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</si>
  <si>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</si>
  <si>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</si>
  <si>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</si>
  <si>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</si>
  <si>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</si>
  <si>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</si>
  <si>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</si>
  <si>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</si>
  <si>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</si>
  <si>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</si>
  <si>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</si>
  <si>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</si>
  <si>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</si>
  <si>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</si>
  <si>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</si>
  <si>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</si>
  <si>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</si>
  <si>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</si>
  <si>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</si>
  <si>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</si>
  <si>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</si>
  <si>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</si>
  <si>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</si>
  <si>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</si>
  <si>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</si>
  <si>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</si>
  <si>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</si>
  <si>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</si>
  <si>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</si>
  <si>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</si>
  <si>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</si>
  <si>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</si>
  <si>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</si>
  <si>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</si>
  <si>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</si>
  <si>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</si>
  <si>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</si>
  <si>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</si>
  <si>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</si>
  <si>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</si>
  <si>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</si>
  <si>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</si>
  <si>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</si>
  <si>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</si>
  <si>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</si>
  <si>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</si>
  <si>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</si>
  <si>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</si>
  <si>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</si>
  <si>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</si>
  <si>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</si>
  <si>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</si>
  <si>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</si>
  <si>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</si>
  <si>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</si>
  <si>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</si>
  <si>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</si>
  <si>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</si>
  <si>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</si>
  <si>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</si>
  <si>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</si>
  <si>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</si>
  <si>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</si>
  <si>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</si>
  <si>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</si>
  <si>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</si>
  <si>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</si>
  <si>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</si>
  <si>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</si>
  <si>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</si>
  <si>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</si>
  <si>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</si>
  <si>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</si>
  <si>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</si>
  <si>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</si>
  <si>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</si>
  <si>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</si>
  <si>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</si>
  <si>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</si>
  <si>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</si>
  <si>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</si>
  <si>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</si>
  <si>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</si>
  <si>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</si>
  <si>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</si>
  <si>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</si>
  <si>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</si>
  <si>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</si>
  <si>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</si>
  <si>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</si>
  <si>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</si>
  <si>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</si>
  <si>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</si>
  <si>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</si>
  <si>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</si>
  <si>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</si>
  <si>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</si>
  <si>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</si>
  <si>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</si>
  <si>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</si>
  <si>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</si>
  <si>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</si>
  <si>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</si>
  <si>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</si>
  <si>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</si>
  <si>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</si>
  <si>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</si>
  <si>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</si>
  <si>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</si>
  <si>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</si>
  <si>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</si>
  <si>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</si>
  <si>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</si>
  <si>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</si>
  <si>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</si>
  <si>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</si>
  <si>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</si>
  <si>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</si>
  <si>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</si>
  <si>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</si>
  <si>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</si>
  <si>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</si>
  <si>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</si>
  <si>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</si>
  <si>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</si>
  <si>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</si>
  <si>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</si>
  <si>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</si>
  <si>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</si>
  <si>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</si>
  <si>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</si>
  <si>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</si>
  <si>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</si>
  <si>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</si>
  <si>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</si>
  <si>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</si>
  <si>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</si>
  <si>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</si>
  <si>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</si>
  <si>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</si>
  <si>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</si>
  <si>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</si>
  <si>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</si>
  <si>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</si>
  <si>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</si>
  <si>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</si>
  <si>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</si>
  <si>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</si>
  <si>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</si>
  <si>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</si>
  <si>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</si>
  <si>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</si>
  <si>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</si>
  <si>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</si>
  <si>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</si>
  <si>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</si>
  <si>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</si>
  <si>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</si>
  <si>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</si>
  <si>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</si>
  <si>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</si>
  <si>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</si>
  <si>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</si>
  <si>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</si>
  <si>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</si>
  <si>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</si>
  <si>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</si>
  <si>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</si>
  <si>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</si>
  <si>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</si>
  <si>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</si>
  <si>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</si>
  <si>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</si>
  <si>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</si>
  <si>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</si>
  <si>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</si>
  <si>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</si>
  <si>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</si>
  <si>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</si>
  <si>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</si>
  <si>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</si>
  <si>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</si>
  <si>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</si>
  <si>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</si>
  <si>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</si>
  <si>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</si>
  <si>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</si>
  <si>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</si>
  <si>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</si>
  <si>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</si>
  <si>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</si>
  <si>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</si>
  <si>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</si>
  <si>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</si>
  <si>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</si>
  <si>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</si>
  <si>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</si>
  <si>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</si>
  <si>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</si>
  <si>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</si>
  <si>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</si>
  <si>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</si>
  <si>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</si>
  <si>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</si>
  <si>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</si>
  <si>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</si>
  <si>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</si>
  <si>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</si>
  <si>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</si>
  <si>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</si>
  <si>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</si>
  <si>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</si>
  <si>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</si>
  <si>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</si>
  <si>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</si>
  <si>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</si>
  <si>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</si>
  <si>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</si>
  <si>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</si>
  <si>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</si>
  <si>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</si>
  <si>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</si>
  <si>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</si>
  <si>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</si>
  <si>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</si>
  <si>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</si>
  <si>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</si>
  <si>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</si>
  <si>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</si>
  <si>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</si>
  <si>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</si>
  <si>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</si>
  <si>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</si>
  <si>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</si>
  <si>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</si>
  <si>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</si>
  <si>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</si>
  <si>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</si>
  <si>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</si>
  <si>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</si>
  <si>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</si>
  <si>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</si>
  <si>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</si>
  <si>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</si>
  <si>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</si>
  <si>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</si>
  <si>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</si>
  <si>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</si>
  <si>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</si>
  <si>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</si>
  <si>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</si>
  <si>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</si>
  <si>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</si>
  <si>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</si>
  <si>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</si>
  <si>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</si>
  <si>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</si>
  <si>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</si>
  <si>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</si>
  <si>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</si>
  <si>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</si>
  <si>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</si>
  <si>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</si>
  <si>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</si>
  <si>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</si>
  <si>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</si>
  <si>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</si>
  <si>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</si>
  <si>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</si>
  <si>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</si>
  <si>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</si>
  <si>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</si>
  <si>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</si>
  <si>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</si>
  <si>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</si>
  <si>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</si>
  <si>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</si>
  <si>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</si>
  <si>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</si>
  <si>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</si>
  <si>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</si>
  <si>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</si>
  <si>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</si>
  <si>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</si>
  <si>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</si>
  <si>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</si>
  <si>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</si>
  <si>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</si>
  <si>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</si>
  <si>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</si>
  <si>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</si>
  <si>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</si>
  <si>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</si>
  <si>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</si>
  <si>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</si>
  <si>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</si>
  <si>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</si>
  <si>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</si>
  <si>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</si>
  <si>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</si>
  <si>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</si>
  <si>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</si>
  <si>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</si>
  <si>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</si>
  <si>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</si>
  <si>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</si>
  <si>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</si>
  <si>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</si>
  <si>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</si>
  <si>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</si>
  <si>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</si>
  <si>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</si>
  <si>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</si>
  <si>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</si>
  <si>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</si>
  <si>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</si>
  <si>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</si>
  <si>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</si>
  <si>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</si>
  <si>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</si>
  <si>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</si>
  <si>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</si>
  <si>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</si>
  <si>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</si>
  <si>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</si>
  <si>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</si>
  <si>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</si>
  <si>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</si>
  <si>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</si>
  <si>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</si>
  <si>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</si>
  <si>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</si>
  <si>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</si>
  <si>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</si>
  <si>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</si>
  <si>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</si>
  <si>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</si>
  <si>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</si>
  <si>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</si>
  <si>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</si>
  <si>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</si>
  <si>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</si>
  <si>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</si>
  <si>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</si>
  <si>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</si>
  <si>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</si>
  <si>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</si>
  <si>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</si>
  <si>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</si>
  <si>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</si>
  <si>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</si>
  <si>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</si>
  <si>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</si>
  <si>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</si>
  <si>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</si>
  <si>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</si>
  <si>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</si>
  <si>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</si>
  <si>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</si>
  <si>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</si>
  <si>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</si>
  <si>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</si>
  <si>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</si>
  <si>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</si>
  <si>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</si>
  <si>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</si>
  <si>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</si>
  <si>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</si>
  <si>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</si>
  <si>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</si>
  <si>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</si>
  <si>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</si>
  <si>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</si>
  <si>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</si>
  <si>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</si>
  <si>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</si>
  <si>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</si>
  <si>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</si>
  <si>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</si>
  <si>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</si>
  <si>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</si>
  <si>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</si>
  <si>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</si>
  <si>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</si>
  <si>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</si>
  <si>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</si>
  <si>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</si>
  <si>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</si>
  <si>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</si>
  <si>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</si>
  <si>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</si>
  <si>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</si>
  <si>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</si>
  <si>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</si>
  <si>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</si>
  <si>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</si>
  <si>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</si>
  <si>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</si>
  <si>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</si>
  <si>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</si>
  <si>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</si>
  <si>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</si>
  <si>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</si>
  <si>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</si>
  <si>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</si>
  <si>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</si>
  <si>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</si>
  <si>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</si>
  <si>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</si>
  <si>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</si>
  <si>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</si>
  <si>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</si>
  <si>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</si>
  <si>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</si>
  <si>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</si>
  <si>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</si>
  <si>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</si>
  <si>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</si>
  <si>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</si>
  <si>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</si>
  <si>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</si>
  <si>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</si>
  <si>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</si>
  <si>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</si>
  <si>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</si>
  <si>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</si>
  <si>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</si>
  <si>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</si>
  <si>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</si>
  <si>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</si>
  <si>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</si>
  <si>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</si>
  <si>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</si>
  <si>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</si>
  <si>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</si>
  <si>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</si>
  <si>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</si>
  <si>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</si>
  <si>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</si>
  <si>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</si>
  <si>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</si>
  <si>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</si>
  <si>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</si>
  <si>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</si>
  <si>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</si>
  <si>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</si>
  <si>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</si>
  <si>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</si>
  <si>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</si>
  <si>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</si>
  <si>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</si>
  <si>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</si>
  <si>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</si>
  <si>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</si>
  <si>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</si>
  <si>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</si>
  <si>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</si>
  <si>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</si>
  <si>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</si>
  <si>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</si>
  <si>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</si>
  <si>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</si>
  <si>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</si>
  <si>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</si>
  <si>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</si>
  <si>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</si>
  <si>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</si>
  <si>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</si>
  <si>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</si>
  <si>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</si>
  <si>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</si>
  <si>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</si>
  <si>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</si>
  <si>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</si>
  <si>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</si>
  <si>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</si>
  <si>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</si>
  <si>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</si>
  <si>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</si>
  <si>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</si>
  <si>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</si>
  <si>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</si>
  <si>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</si>
  <si>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</si>
  <si>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</si>
  <si>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</si>
  <si>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</si>
  <si>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</si>
  <si>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</si>
  <si>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</si>
  <si>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</si>
  <si>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</si>
  <si>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</si>
  <si>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</si>
  <si>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</si>
  <si>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</si>
  <si>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</si>
  <si>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</si>
  <si>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</si>
  <si>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</si>
  <si>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</si>
  <si>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</si>
  <si>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</si>
  <si>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</si>
  <si>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</si>
  <si>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</si>
  <si>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</si>
  <si>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</si>
  <si>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</si>
  <si>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</si>
  <si>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</si>
  <si>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</si>
  <si>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</si>
  <si>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</si>
  <si>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</si>
  <si>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</si>
  <si>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</si>
  <si>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</si>
  <si>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</si>
  <si>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</si>
  <si>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</si>
  <si>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</si>
  <si>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</si>
  <si>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</si>
  <si>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</si>
  <si>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</si>
  <si>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</si>
  <si>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</si>
  <si>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</si>
  <si>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</si>
  <si>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</si>
  <si>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</si>
  <si>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</si>
  <si>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</si>
  <si>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</si>
  <si>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</si>
  <si>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</si>
  <si>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</si>
  <si>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</si>
  <si>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</si>
  <si>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</si>
  <si>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</si>
  <si>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</si>
  <si>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</si>
  <si>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</si>
  <si>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</si>
  <si>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</si>
  <si>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</si>
  <si>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</si>
  <si>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</si>
  <si>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</si>
  <si>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</si>
  <si>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</si>
  <si>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</si>
  <si>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</si>
  <si>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</si>
  <si>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</si>
  <si>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</si>
  <si>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</si>
  <si>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</si>
  <si>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</si>
  <si>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</si>
  <si>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</si>
  <si>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</si>
  <si>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</si>
  <si>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</si>
  <si>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</si>
  <si>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</si>
  <si>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</si>
  <si>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</si>
  <si>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</si>
  <si>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</si>
  <si>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</si>
  <si>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</si>
  <si>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</si>
  <si>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</si>
  <si>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</si>
  <si>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</si>
  <si>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</si>
  <si>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</si>
  <si>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</si>
  <si>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</si>
  <si>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</si>
  <si>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</si>
  <si>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</si>
  <si>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</si>
  <si>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</si>
  <si>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</si>
  <si>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</si>
  <si>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</si>
  <si>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</si>
  <si>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</si>
  <si>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</si>
  <si>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</si>
  <si>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</si>
  <si>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</si>
  <si>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</si>
  <si>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</si>
  <si>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</si>
  <si>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</si>
  <si>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</si>
  <si>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</si>
  <si>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</si>
  <si>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</si>
  <si>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</si>
  <si>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</si>
  <si>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</si>
  <si>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</si>
  <si>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</si>
  <si>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</si>
  <si>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</si>
  <si>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</si>
  <si>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</si>
  <si>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</si>
  <si>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</si>
  <si>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</si>
  <si>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</si>
  <si>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</si>
  <si>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</si>
  <si>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</si>
  <si>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</si>
  <si>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</si>
  <si>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</si>
  <si>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</si>
  <si>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</si>
  <si>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</si>
  <si>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</si>
  <si>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</si>
  <si>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</si>
  <si>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</si>
  <si>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</si>
  <si>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</si>
  <si>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</si>
  <si>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</si>
  <si>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</si>
  <si>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</si>
  <si>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</si>
  <si>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</si>
  <si>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</si>
  <si>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</si>
  <si>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</si>
  <si>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</si>
  <si>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</si>
  <si>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</si>
  <si>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</si>
  <si>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</si>
  <si>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</si>
  <si>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</si>
  <si>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</si>
  <si>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</si>
  <si>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</si>
  <si>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</si>
  <si>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</si>
  <si>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</si>
  <si>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</si>
  <si>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</si>
  <si>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</si>
  <si>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</si>
  <si>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</si>
  <si>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</si>
  <si>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</si>
  <si>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</si>
  <si>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</si>
  <si>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</si>
  <si>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</si>
  <si>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</si>
  <si>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</si>
  <si>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</si>
  <si>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</si>
  <si>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</si>
  <si>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</si>
  <si>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</si>
  <si>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</si>
  <si>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</si>
  <si>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</si>
  <si>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</si>
  <si>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</si>
  <si>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</si>
  <si>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</si>
  <si>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</si>
  <si>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</si>
  <si>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</si>
  <si>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</si>
  <si>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</si>
  <si>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</si>
  <si>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</si>
  <si>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</si>
  <si>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</si>
  <si>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</si>
  <si>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</si>
  <si>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</si>
  <si>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</si>
  <si>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</si>
  <si>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</si>
  <si>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</si>
  <si>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</si>
  <si>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</si>
  <si>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</si>
  <si>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</si>
  <si>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</si>
  <si>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</si>
  <si>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</si>
  <si>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</si>
  <si>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</si>
  <si>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</si>
  <si>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</si>
  <si>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</si>
  <si>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</si>
  <si>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</si>
  <si>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</si>
  <si>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</si>
  <si>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</si>
  <si>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</si>
  <si>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</si>
  <si>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</si>
  <si>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</si>
  <si>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</si>
  <si>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</si>
  <si>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</si>
  <si>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</si>
  <si>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</si>
  <si>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</si>
  <si>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</si>
  <si>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</si>
  <si>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</si>
  <si>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</si>
  <si>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</si>
  <si>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</si>
  <si>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</si>
  <si>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</si>
  <si>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</si>
  <si>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</si>
  <si>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</si>
  <si>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</si>
  <si>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</si>
  <si>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</si>
  <si>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</si>
  <si>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</si>
  <si>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</si>
  <si>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</si>
  <si>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</si>
  <si>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</si>
  <si>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</si>
  <si>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</si>
  <si>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</si>
  <si>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</si>
  <si>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</si>
  <si>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</si>
  <si>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</si>
  <si>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</si>
  <si>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</si>
  <si>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</si>
  <si>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</si>
  <si>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</si>
  <si>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</si>
  <si>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</si>
  <si>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</si>
  <si>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</si>
  <si>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</si>
  <si>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</si>
  <si>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</si>
  <si>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</si>
  <si>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</si>
  <si>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</si>
  <si>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</si>
  <si>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</si>
  <si>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</si>
  <si>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</si>
  <si>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</si>
  <si>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</si>
  <si>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</si>
  <si>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</si>
  <si>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</si>
  <si>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</si>
  <si>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</si>
  <si>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</si>
  <si>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</si>
  <si>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</si>
  <si>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</si>
  <si>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</si>
  <si>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</si>
  <si>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</si>
  <si>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</si>
  <si>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</si>
  <si>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</si>
  <si>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</si>
  <si>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</si>
  <si>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</si>
  <si>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</si>
  <si>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</si>
  <si>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</si>
  <si>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</si>
  <si>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</si>
  <si>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</si>
  <si>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</si>
  <si>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</si>
  <si>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</si>
  <si>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</si>
  <si>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</si>
  <si>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</si>
  <si>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</si>
  <si>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</si>
  <si>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</si>
  <si>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</si>
  <si>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</si>
  <si>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</si>
  <si>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</si>
  <si>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</si>
  <si>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</si>
  <si>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</si>
  <si>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</si>
  <si>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</si>
  <si>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</si>
  <si>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</si>
  <si>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</si>
  <si>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</si>
  <si>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</si>
  <si>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</si>
  <si>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</si>
  <si>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</si>
  <si>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</si>
  <si>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</si>
  <si>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</si>
  <si>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</si>
  <si>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</si>
  <si>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</si>
  <si>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</si>
  <si>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</si>
  <si>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</si>
  <si>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</si>
  <si>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</si>
  <si>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</si>
  <si>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</si>
  <si>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</si>
  <si>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</si>
  <si>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</si>
  <si>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</si>
  <si>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</si>
  <si>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</si>
  <si>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</si>
  <si>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</si>
  <si>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</si>
  <si>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</si>
  <si>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</si>
  <si>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</si>
  <si>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</si>
  <si>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</si>
  <si>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</si>
  <si>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</si>
  <si>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</si>
  <si>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</si>
  <si>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</si>
  <si>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</si>
  <si>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</si>
  <si>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</si>
  <si>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</si>
  <si>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</si>
  <si>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</si>
  <si>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</si>
  <si>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</si>
  <si>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</si>
  <si>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</si>
  <si>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</si>
  <si>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</si>
  <si>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</si>
  <si>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</si>
  <si>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</si>
  <si>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</si>
  <si>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</si>
  <si>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</si>
  <si>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</si>
  <si>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</si>
  <si>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</si>
  <si>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</si>
  <si>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</si>
  <si>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</si>
  <si>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</si>
  <si>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</si>
  <si>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</si>
  <si>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</si>
  <si>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</si>
  <si>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</si>
  <si>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</si>
  <si>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</si>
  <si>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</si>
  <si>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</si>
  <si>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</si>
  <si>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</si>
  <si>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</si>
  <si>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</si>
  <si>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</si>
  <si>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</si>
  <si>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</si>
  <si>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</si>
  <si>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</si>
  <si>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</si>
  <si>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</si>
  <si>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</si>
  <si>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</si>
  <si>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</si>
  <si>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</si>
  <si>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</si>
  <si>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</si>
  <si>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</si>
  <si>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</si>
  <si>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</si>
  <si>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</si>
  <si>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</si>
  <si>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</si>
  <si>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</si>
  <si>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</si>
  <si>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</si>
  <si>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</si>
  <si>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</si>
  <si>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</si>
  <si>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</si>
  <si>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</si>
  <si>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</si>
  <si>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</si>
  <si>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</si>
  <si>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</si>
  <si>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</si>
  <si>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</si>
  <si>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</si>
  <si>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</si>
  <si>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</si>
  <si>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</si>
  <si>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</si>
  <si>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</si>
  <si>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</si>
  <si>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</si>
  <si>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</si>
  <si>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</si>
  <si>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</si>
  <si>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</si>
  <si>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</si>
  <si>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</si>
  <si>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</si>
  <si>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</si>
  <si>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</si>
  <si>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</si>
  <si>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</si>
  <si>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</si>
  <si>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</si>
  <si>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</si>
  <si>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</si>
  <si>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</si>
  <si>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</si>
  <si>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</si>
  <si>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</si>
  <si>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</si>
  <si>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</si>
  <si>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</si>
  <si>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</si>
  <si>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</si>
  <si>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</si>
  <si>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</si>
  <si>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</si>
  <si>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</si>
  <si>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</si>
  <si>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</si>
  <si>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</si>
  <si>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</si>
  <si>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</si>
  <si>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</si>
  <si>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</si>
  <si>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</si>
  <si>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</si>
  <si>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</si>
  <si>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</si>
  <si>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</si>
  <si>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</si>
  <si>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</si>
  <si>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</si>
  <si>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</si>
  <si>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</si>
  <si>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</si>
  <si>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</si>
  <si>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</si>
  <si>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</si>
  <si>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</si>
  <si>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</si>
  <si>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</si>
  <si>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</si>
  <si>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</si>
  <si>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</si>
  <si>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</si>
  <si>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</si>
  <si>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</si>
  <si>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</si>
  <si>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</si>
  <si>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</si>
  <si>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</si>
  <si>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</si>
  <si>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</si>
  <si>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</si>
  <si>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</si>
  <si>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</si>
  <si>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</si>
  <si>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</si>
  <si>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</si>
  <si>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</si>
  <si>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</si>
  <si>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</si>
  <si>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</si>
  <si>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</si>
  <si>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</si>
  <si>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</si>
  <si>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</si>
  <si>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</si>
  <si>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</si>
  <si>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</si>
  <si>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</si>
  <si>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</si>
  <si>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</si>
  <si>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</si>
  <si>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</si>
  <si>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</si>
  <si>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</si>
  <si>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</si>
  <si>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</si>
  <si>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</si>
  <si>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</si>
  <si>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</si>
  <si>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</si>
  <si>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</si>
  <si>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</si>
  <si>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</si>
  <si>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</si>
  <si>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</si>
  <si>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</si>
  <si>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</si>
  <si>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</si>
  <si>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</si>
  <si>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</si>
  <si>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</si>
  <si>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</si>
  <si>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</si>
  <si>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</si>
  <si>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</si>
  <si>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</si>
  <si>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</si>
  <si>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</si>
  <si>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</si>
  <si>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</si>
  <si>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</si>
  <si>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</si>
  <si>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</si>
  <si>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</si>
  <si>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</si>
  <si>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</si>
  <si>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</si>
  <si>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</si>
  <si>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</si>
  <si>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</si>
  <si>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</si>
  <si>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</si>
  <si>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</si>
  <si>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</si>
  <si>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</si>
  <si>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</si>
  <si>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</si>
  <si>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</si>
  <si>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</si>
  <si>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</si>
  <si>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</si>
  <si>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</si>
  <si>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</si>
  <si>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</si>
  <si>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</si>
  <si>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</si>
  <si>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</si>
  <si>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</si>
  <si>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</si>
  <si>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</si>
  <si>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</si>
  <si>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</si>
  <si>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</si>
  <si>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</si>
  <si>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</si>
  <si>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</si>
  <si>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</si>
  <si>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</si>
  <si>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</si>
  <si>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</si>
  <si>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</si>
  <si>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</si>
  <si>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</si>
  <si>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</si>
  <si>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</si>
  <si>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</si>
  <si>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</si>
  <si>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</si>
  <si>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</si>
  <si>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</si>
  <si>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</si>
  <si>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</si>
  <si>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</si>
  <si>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</si>
  <si>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</si>
  <si>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</si>
  <si>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</si>
  <si>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</si>
  <si>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</si>
  <si>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</si>
  <si>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</si>
  <si>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</si>
  <si>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</si>
  <si>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</si>
  <si>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</si>
  <si>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</si>
  <si>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</si>
  <si>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</si>
  <si>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</si>
  <si>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</si>
  <si>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</si>
  <si>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</si>
  <si>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</si>
  <si>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</si>
  <si>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</si>
  <si>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</si>
  <si>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</si>
  <si>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</si>
  <si>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</si>
  <si>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</si>
  <si>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</si>
  <si>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</si>
  <si>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</si>
  <si>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</si>
  <si>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</si>
  <si>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</si>
  <si>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</si>
  <si>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</si>
  <si>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</si>
  <si>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</si>
  <si>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</si>
  <si>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</si>
  <si>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</si>
  <si>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</si>
  <si>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</si>
  <si>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</si>
  <si>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</si>
  <si>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</si>
  <si>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</si>
  <si>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</si>
  <si>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</si>
  <si>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</si>
  <si>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</si>
  <si>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</si>
  <si>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</si>
  <si>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</si>
  <si>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</si>
  <si>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</si>
  <si>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</si>
  <si>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</si>
  <si>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</si>
  <si>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</si>
  <si>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</si>
  <si>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</si>
  <si>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</si>
  <si>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</si>
  <si>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</si>
  <si>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</si>
  <si>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</si>
  <si>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</si>
  <si>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</si>
  <si>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</si>
  <si>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</si>
  <si>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</si>
  <si>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</si>
  <si>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</si>
  <si>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</si>
  <si>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</si>
  <si>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</si>
  <si>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</si>
  <si>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</si>
  <si>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</si>
  <si>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</si>
  <si>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</si>
  <si>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</si>
  <si>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</si>
  <si>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</si>
  <si>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</si>
  <si>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</si>
  <si>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</si>
  <si>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</si>
  <si>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</si>
  <si>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</si>
  <si>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</si>
  <si>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</si>
  <si>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</si>
  <si>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</si>
  <si>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</si>
  <si>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</si>
  <si>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</si>
  <si>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</si>
  <si>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</si>
  <si>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</si>
  <si>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</si>
  <si>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</si>
  <si>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</si>
  <si>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</si>
  <si>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</si>
  <si>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</si>
  <si>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</si>
  <si>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</si>
  <si>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</si>
  <si>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</si>
  <si>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</si>
  <si>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</si>
  <si>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</si>
  <si>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</si>
  <si>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</si>
  <si>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</si>
  <si>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</si>
  <si>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</si>
  <si>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</si>
  <si>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</si>
  <si>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</si>
  <si>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</si>
  <si>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</si>
  <si>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</si>
  <si>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</si>
  <si>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</si>
  <si>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</si>
  <si>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</si>
  <si>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</si>
  <si>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</si>
  <si>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</si>
  <si>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</si>
  <si>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</si>
  <si>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</si>
  <si>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</si>
  <si>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</si>
  <si>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</si>
  <si>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</si>
  <si>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</si>
  <si>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</si>
  <si>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</si>
  <si>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</si>
  <si>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</si>
  <si>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</si>
  <si>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</si>
  <si>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</si>
  <si>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</si>
  <si>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</si>
  <si>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</si>
  <si>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</si>
  <si>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</si>
  <si>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</si>
  <si>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</si>
  <si>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</si>
  <si>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</si>
  <si>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</si>
  <si>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</si>
  <si>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</si>
  <si>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</si>
  <si>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</si>
  <si>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</si>
  <si>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</si>
  <si>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</si>
  <si>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</si>
  <si>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</si>
  <si>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</si>
  <si>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</si>
  <si>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</si>
  <si>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</si>
  <si>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</si>
  <si>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</si>
  <si>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</si>
  <si>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</si>
  <si>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</si>
  <si>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</si>
  <si>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</si>
  <si>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</si>
  <si>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</si>
  <si>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</si>
  <si>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</si>
  <si>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</si>
  <si>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</si>
  <si>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</si>
  <si>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</si>
  <si>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</si>
  <si>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</si>
  <si>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</si>
  <si>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</si>
  <si>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</si>
  <si>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</si>
  <si>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</si>
  <si>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</si>
  <si>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</si>
  <si>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</si>
  <si>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</si>
  <si>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</si>
  <si>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</si>
  <si>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</si>
  <si>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</si>
  <si>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</si>
  <si>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</si>
  <si>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</si>
  <si>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</si>
  <si>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</si>
  <si>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</si>
  <si>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</si>
  <si>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</si>
  <si>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</si>
  <si>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</si>
  <si>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</si>
  <si>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</si>
  <si>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</si>
  <si>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</si>
  <si>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</si>
  <si>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</si>
  <si>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</si>
  <si>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</si>
  <si>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</si>
  <si>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</si>
  <si>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</si>
  <si>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</si>
  <si>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</si>
  <si>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</si>
  <si>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</si>
  <si>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</si>
  <si>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</si>
  <si>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</si>
  <si>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</si>
  <si>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</si>
  <si>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</si>
  <si>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</si>
  <si>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</si>
  <si>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</si>
  <si>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</si>
  <si>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</si>
  <si>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</si>
  <si>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</si>
  <si>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</si>
  <si>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</si>
  <si>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</si>
  <si>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</si>
  <si>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</si>
  <si>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</si>
  <si>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</si>
  <si>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</si>
  <si>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</si>
  <si>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</si>
  <si>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</si>
  <si>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</si>
  <si>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</si>
  <si>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</si>
  <si>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</si>
  <si>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</si>
  <si>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</si>
  <si>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</si>
  <si>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</si>
  <si>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</si>
  <si>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</si>
  <si>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</si>
  <si>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</si>
  <si>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</si>
  <si>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</si>
  <si>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</si>
  <si>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</si>
  <si>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</si>
  <si>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</si>
  <si>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</si>
  <si>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</si>
  <si>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</si>
  <si>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</si>
  <si>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</si>
  <si>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</si>
  <si>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</si>
  <si>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</si>
  <si>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</si>
  <si>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</si>
  <si>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</si>
  <si>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</si>
  <si>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</si>
  <si>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</si>
  <si>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</si>
  <si>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</si>
  <si>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</si>
  <si>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</si>
  <si>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</si>
  <si>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</si>
  <si>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</si>
  <si>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</si>
  <si>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</si>
  <si>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</si>
  <si>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</si>
  <si>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</si>
  <si>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</si>
  <si>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</si>
  <si>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</si>
  <si>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</si>
  <si>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</si>
  <si>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</si>
  <si>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</si>
  <si>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</si>
  <si>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</si>
  <si>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</si>
  <si>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</si>
  <si>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</si>
  <si>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</si>
  <si>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</si>
  <si>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</si>
  <si>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</si>
  <si>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</si>
  <si>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</si>
  <si>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</si>
  <si>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</si>
  <si>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</si>
  <si>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</si>
  <si>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</si>
  <si>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</si>
  <si>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</si>
  <si>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</si>
  <si>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</si>
  <si>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</si>
  <si>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</si>
  <si>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</si>
  <si>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</si>
  <si>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</si>
  <si>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</si>
  <si>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</si>
  <si>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</si>
  <si>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</si>
  <si>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</si>
  <si>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</si>
  <si>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</si>
  <si>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</si>
  <si>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</si>
  <si>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</si>
  <si>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</si>
  <si>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</si>
  <si>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</si>
  <si>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</si>
  <si>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</si>
  <si>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</si>
  <si>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</si>
  <si>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</si>
  <si>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</si>
  <si>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</si>
  <si>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</si>
  <si>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</si>
  <si>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</si>
  <si>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</si>
  <si>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</si>
  <si>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</si>
  <si>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</si>
  <si>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</si>
  <si>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</si>
  <si>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</si>
  <si>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</si>
  <si>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</si>
  <si>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</si>
  <si>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</si>
  <si>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</si>
  <si>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</si>
  <si>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</si>
  <si>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</si>
  <si>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</si>
  <si>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</si>
  <si>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</si>
  <si>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</si>
  <si>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</si>
  <si>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</si>
  <si>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</si>
  <si>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</si>
  <si>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</si>
  <si>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</si>
  <si>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</si>
  <si>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</si>
  <si>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</si>
  <si>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</si>
  <si>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</si>
  <si>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</si>
  <si>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</si>
  <si>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</si>
  <si>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</si>
  <si>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</si>
  <si>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</si>
  <si>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</si>
  <si>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</si>
  <si>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</si>
  <si>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</si>
  <si>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</si>
  <si>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</si>
  <si>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</si>
  <si>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</si>
  <si>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</si>
  <si>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</si>
  <si>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</si>
  <si>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</si>
  <si>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</si>
  <si>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</si>
  <si>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</si>
  <si>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</si>
  <si>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</si>
  <si>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</si>
  <si>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</si>
  <si>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</si>
  <si>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</si>
  <si>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</si>
  <si>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</si>
  <si>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</si>
  <si>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</si>
  <si>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</si>
  <si>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</si>
  <si>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</si>
  <si>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</si>
  <si>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</si>
  <si>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</si>
  <si>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</si>
  <si>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</si>
  <si>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</si>
  <si>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</si>
  <si>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</si>
  <si>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</si>
  <si>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</si>
  <si>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</si>
  <si>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</si>
  <si>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</si>
  <si>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</si>
  <si>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</si>
  <si>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</si>
  <si>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</si>
  <si>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</si>
  <si>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</si>
  <si>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</si>
  <si>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</si>
  <si>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</si>
  <si>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</si>
  <si>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</si>
  <si>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</si>
  <si>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</si>
  <si>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</si>
  <si>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</si>
  <si>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</si>
  <si>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</si>
  <si>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</si>
  <si>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</si>
  <si>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</si>
  <si>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</si>
  <si>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</si>
  <si>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</si>
  <si>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</si>
  <si>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</si>
  <si>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</si>
  <si>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</si>
  <si>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</si>
  <si>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</si>
  <si>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</si>
  <si>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</si>
  <si>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</si>
  <si>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</si>
  <si>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</si>
  <si>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</si>
  <si>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</si>
  <si>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</si>
  <si>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</si>
  <si>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</si>
  <si>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</si>
  <si>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</si>
  <si>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</si>
  <si>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</si>
  <si>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</si>
  <si>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</si>
  <si>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</si>
  <si>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</si>
  <si>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</si>
  <si>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</si>
  <si>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</si>
  <si>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</si>
  <si>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</si>
  <si>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</si>
  <si>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</si>
  <si>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</si>
  <si>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</si>
  <si>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</si>
  <si>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</si>
  <si>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</si>
  <si>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</si>
  <si>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</si>
  <si>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</si>
  <si>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</si>
  <si>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</si>
  <si>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</si>
  <si>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</si>
  <si>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</si>
  <si>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</si>
  <si>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</si>
  <si>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</si>
  <si>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</si>
  <si>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</si>
  <si>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</si>
  <si>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</si>
  <si>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</si>
  <si>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</si>
  <si>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</si>
  <si>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</si>
  <si>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</si>
  <si>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</si>
  <si>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</si>
  <si>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</si>
  <si>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</si>
  <si>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</si>
  <si>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</si>
  <si>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</si>
  <si>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</si>
  <si>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</si>
  <si>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</si>
  <si>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</si>
  <si>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</si>
  <si>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</si>
  <si>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</si>
  <si>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</si>
  <si>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</si>
  <si>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</si>
  <si>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</si>
  <si>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</si>
  <si>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</si>
  <si>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</si>
  <si>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</si>
  <si>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</si>
  <si>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</si>
  <si>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</si>
  <si>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</si>
  <si>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</si>
  <si>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</si>
  <si>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</si>
  <si>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</si>
  <si>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</si>
  <si>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</si>
  <si>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</si>
  <si>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</si>
  <si>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</si>
  <si>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</si>
  <si>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</si>
  <si>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</si>
  <si>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</si>
  <si>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</si>
  <si>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</si>
  <si>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</si>
  <si>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</si>
  <si>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</si>
  <si>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</si>
  <si>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</si>
  <si>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</si>
  <si>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</si>
  <si>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</si>
  <si>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</si>
  <si>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</si>
  <si>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</si>
  <si>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</si>
  <si>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</si>
  <si>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</si>
  <si>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</si>
  <si>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</si>
  <si>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</si>
  <si>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</si>
  <si>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</si>
  <si>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</si>
  <si>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</si>
  <si>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</si>
  <si>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</si>
  <si>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</si>
  <si>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</si>
  <si>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</si>
  <si>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</si>
  <si>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</si>
  <si>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</si>
  <si>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</si>
  <si>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</si>
  <si>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</si>
  <si>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</si>
  <si>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</si>
  <si>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</si>
  <si>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</si>
  <si>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</si>
  <si>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</si>
  <si>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</si>
  <si>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</si>
  <si>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</si>
  <si>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</si>
  <si>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</si>
  <si>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</si>
  <si>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</si>
  <si>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</si>
  <si>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</si>
  <si>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</si>
  <si>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</si>
  <si>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</si>
  <si>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</si>
  <si>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</si>
  <si>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</si>
  <si>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</si>
  <si>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</si>
  <si>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</si>
  <si>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</si>
  <si>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</si>
  <si>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</si>
  <si>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</si>
  <si>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</si>
  <si>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</si>
  <si>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</si>
  <si>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</si>
  <si>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</si>
  <si>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</si>
  <si>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</si>
  <si>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</si>
  <si>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</si>
  <si>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</si>
  <si>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</si>
  <si>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</si>
  <si>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</si>
  <si>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</si>
  <si>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</si>
  <si>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</si>
  <si>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</si>
  <si>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</si>
  <si>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</si>
  <si>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</si>
  <si>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</si>
  <si>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</si>
  <si>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</si>
  <si>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</si>
  <si>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</si>
  <si>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</si>
  <si>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</si>
  <si>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</si>
  <si>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</si>
  <si>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</si>
  <si>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</si>
  <si>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</si>
  <si>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</si>
  <si>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</si>
  <si>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</si>
  <si>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</si>
  <si>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</si>
  <si>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</si>
  <si>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</si>
  <si>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</si>
  <si>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</si>
  <si>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</si>
  <si>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</si>
  <si>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</si>
  <si>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</si>
  <si>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</si>
  <si>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</si>
  <si>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</si>
  <si>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</si>
  <si>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</si>
  <si>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</si>
  <si>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</si>
  <si>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</si>
  <si>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</si>
  <si>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</si>
  <si>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</si>
  <si>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</si>
  <si>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</si>
  <si>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</si>
  <si>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</si>
  <si>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</si>
  <si>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</si>
  <si>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</si>
  <si>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</si>
  <si>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</si>
  <si>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</si>
  <si>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</si>
  <si>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</si>
  <si>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</si>
  <si>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</si>
  <si>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</si>
  <si>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</si>
  <si>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</si>
  <si>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</si>
  <si>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</si>
  <si>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</si>
  <si>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</si>
  <si>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</si>
  <si>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</si>
  <si>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</si>
  <si>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</si>
  <si>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</si>
  <si>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</si>
  <si>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</si>
  <si>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</si>
  <si>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</si>
  <si>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</si>
  <si>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</si>
  <si>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</si>
  <si>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</si>
  <si>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</si>
  <si>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</si>
  <si>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</si>
  <si>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</si>
  <si>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</si>
  <si>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</si>
  <si>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</si>
  <si>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</si>
  <si>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</si>
  <si>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</si>
  <si>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</si>
  <si>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</si>
  <si>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</si>
  <si>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</si>
  <si>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</si>
  <si>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</si>
  <si>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</si>
  <si>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</si>
  <si>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</si>
  <si>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</si>
  <si>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</si>
  <si>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</si>
  <si>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</si>
  <si>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</si>
  <si>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</si>
  <si>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</si>
  <si>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</si>
  <si>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</si>
  <si>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</si>
  <si>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</si>
  <si>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</si>
  <si>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</si>
  <si>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</si>
  <si>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</si>
  <si>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</si>
  <si>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</si>
  <si>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</si>
  <si>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</si>
  <si>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</si>
  <si>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</si>
  <si>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</si>
  <si>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</si>
  <si>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</si>
  <si>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</si>
  <si>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</si>
  <si>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</si>
  <si>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</si>
  <si>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</si>
  <si>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</si>
  <si>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</si>
  <si>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</si>
  <si>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</si>
  <si>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</si>
  <si>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</si>
  <si>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</si>
  <si>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</si>
  <si>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</si>
  <si>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</si>
  <si>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</si>
  <si>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</si>
  <si>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</si>
  <si>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</si>
  <si>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</si>
  <si>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</si>
  <si>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</si>
  <si>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</si>
  <si>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</si>
  <si>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</si>
  <si>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</si>
  <si>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</si>
  <si>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</si>
  <si>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</si>
  <si>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</si>
  <si>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</si>
  <si>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</si>
  <si>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</si>
  <si>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</si>
  <si>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</si>
  <si>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</si>
  <si>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</si>
  <si>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</si>
  <si>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</si>
  <si>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</si>
  <si>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</si>
  <si>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</si>
  <si>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</si>
  <si>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</si>
  <si>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</si>
  <si>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</si>
  <si>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</si>
  <si>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</si>
  <si>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</si>
  <si>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</si>
  <si>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</si>
  <si>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</si>
  <si>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</si>
  <si>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</si>
  <si>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</si>
  <si>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</si>
  <si>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</si>
  <si>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</si>
  <si>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</si>
  <si>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</si>
  <si>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</si>
  <si>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</si>
  <si>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</si>
  <si>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</si>
  <si>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</si>
  <si>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</si>
  <si>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</si>
  <si>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</si>
  <si>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</si>
  <si>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</si>
  <si>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</si>
  <si>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</si>
  <si>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</si>
  <si>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</si>
  <si>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</si>
  <si>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</si>
  <si>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</si>
  <si>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</si>
  <si>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</si>
  <si>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</si>
  <si>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</si>
  <si>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</si>
  <si>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</si>
  <si>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</si>
  <si>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</si>
  <si>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</si>
  <si>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</si>
  <si>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</si>
  <si>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</si>
  <si>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</si>
  <si>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</si>
  <si>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</si>
  <si>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</si>
  <si>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</si>
  <si>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</si>
  <si>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</si>
  <si>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</si>
  <si>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</si>
  <si>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</si>
  <si>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</si>
  <si>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</si>
  <si>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</si>
  <si>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</si>
  <si>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</si>
  <si>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</si>
  <si>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</si>
  <si>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</si>
  <si>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</si>
  <si>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</si>
  <si>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</si>
  <si>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</si>
  <si>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</si>
  <si>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</si>
  <si>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</si>
  <si>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</si>
  <si>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</si>
  <si>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</si>
  <si>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</si>
  <si>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</si>
  <si>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</si>
  <si>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</si>
  <si>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</si>
  <si>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</si>
  <si>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</si>
  <si>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</si>
  <si>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</si>
  <si>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</si>
  <si>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</si>
  <si>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</si>
  <si>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</si>
  <si>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</si>
  <si>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</si>
  <si>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</si>
  <si>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</si>
  <si>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</si>
  <si>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</si>
  <si>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</si>
  <si>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</si>
  <si>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</si>
  <si>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</si>
  <si>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</si>
  <si>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</si>
  <si>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</si>
  <si>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</si>
  <si>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</si>
  <si>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</si>
  <si>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</si>
  <si>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</si>
  <si>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</si>
  <si>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</si>
  <si>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</si>
  <si>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</si>
  <si>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</si>
  <si>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</si>
  <si>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</si>
  <si>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</si>
  <si>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</si>
  <si>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</si>
  <si>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</si>
  <si>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</si>
  <si>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</si>
  <si>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</si>
  <si>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</si>
  <si>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</si>
  <si>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</si>
  <si>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</si>
  <si>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</si>
  <si>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</si>
  <si>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</si>
  <si>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</si>
  <si>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</si>
  <si>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</si>
  <si>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</si>
  <si>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</si>
  <si>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</si>
  <si>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</si>
  <si>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</si>
  <si>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</si>
  <si>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</si>
  <si>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</si>
  <si>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</si>
  <si>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</si>
  <si>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</si>
  <si>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</si>
  <si>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</si>
  <si>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</si>
  <si>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</si>
  <si>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</si>
  <si>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</si>
  <si>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</si>
  <si>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</si>
  <si>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</si>
  <si>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</si>
  <si>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</si>
  <si>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</si>
  <si>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</si>
  <si>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</si>
  <si>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</si>
  <si>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</si>
  <si>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</si>
  <si>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</si>
  <si>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</si>
  <si>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</si>
  <si>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</si>
  <si>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</si>
  <si>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</si>
  <si>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</si>
  <si>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</si>
  <si>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</si>
  <si>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</si>
  <si>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</si>
  <si>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</si>
  <si>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</si>
  <si>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</si>
  <si>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</si>
  <si>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</si>
  <si>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</si>
  <si>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</si>
  <si>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</si>
  <si>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</si>
  <si>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</si>
  <si>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</si>
  <si>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</si>
  <si>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</si>
  <si>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</si>
  <si>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</si>
  <si>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</si>
  <si>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</si>
  <si>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</si>
  <si>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</si>
  <si>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</si>
  <si>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</si>
  <si>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</si>
  <si>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</si>
  <si>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</si>
  <si>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</si>
  <si>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</si>
  <si>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</si>
  <si>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</si>
  <si>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</si>
  <si>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</si>
  <si>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</si>
  <si>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</si>
  <si>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</si>
  <si>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</si>
  <si>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</si>
  <si>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</si>
  <si>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</si>
  <si>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</si>
  <si>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</si>
  <si>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</si>
  <si>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</si>
  <si>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</si>
  <si>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</si>
  <si>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</si>
  <si>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</si>
  <si>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</si>
  <si>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</si>
  <si>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</si>
  <si>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</si>
  <si>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</si>
  <si>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</si>
  <si>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</si>
  <si>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</si>
  <si>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</si>
  <si>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</si>
  <si>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</si>
  <si>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</si>
  <si>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</si>
  <si>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</si>
  <si>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</si>
  <si>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</si>
  <si>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</si>
  <si>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</si>
  <si>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</si>
  <si>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</si>
  <si>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</si>
  <si>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</si>
  <si>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</si>
  <si>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</si>
  <si>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</si>
  <si>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</si>
  <si>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</si>
  <si>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</si>
  <si>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</si>
  <si>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</si>
  <si>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</si>
  <si>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</si>
  <si>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</si>
  <si>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</si>
  <si>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</si>
  <si>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</si>
  <si>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</si>
  <si>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</si>
  <si>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</si>
  <si>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</si>
  <si>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</si>
  <si>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</si>
  <si>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</si>
  <si>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</si>
  <si>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</si>
  <si>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</si>
  <si>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</si>
  <si>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</si>
  <si>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</si>
  <si>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</si>
  <si>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</si>
  <si>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</si>
  <si>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</si>
  <si>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</si>
  <si>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</si>
  <si>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</si>
  <si>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</si>
  <si>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</si>
  <si>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</si>
  <si>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</si>
  <si>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</si>
  <si>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</si>
  <si>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</si>
  <si>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</si>
  <si>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</si>
  <si>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</si>
  <si>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</si>
  <si>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</si>
  <si>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</si>
  <si>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</si>
  <si>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</si>
  <si>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</si>
  <si>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</si>
  <si>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</si>
  <si>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</si>
  <si>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</si>
  <si>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</si>
  <si>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</si>
  <si>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</si>
  <si>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</si>
  <si>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</si>
  <si>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</si>
  <si>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</si>
  <si>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</si>
  <si>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</si>
  <si>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</si>
  <si>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</si>
  <si>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</si>
  <si>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</si>
  <si>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</si>
  <si>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</si>
  <si>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</si>
  <si>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</si>
  <si>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</si>
  <si>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</si>
  <si>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</si>
  <si>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</si>
  <si>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</si>
  <si>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</si>
  <si>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</si>
  <si>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</si>
  <si>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</si>
  <si>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</si>
  <si>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</si>
  <si>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</si>
  <si>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</si>
  <si>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</si>
  <si>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</si>
  <si>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</si>
  <si>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</si>
  <si>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</si>
  <si>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</si>
  <si>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</si>
  <si>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</si>
  <si>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</si>
  <si>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</si>
  <si>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</si>
  <si>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</si>
  <si>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</si>
  <si>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</si>
  <si>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</si>
  <si>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</si>
  <si>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</si>
  <si>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</si>
  <si>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</si>
  <si>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</si>
  <si>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</si>
  <si>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</si>
  <si>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</si>
  <si>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</si>
  <si>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</si>
  <si>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</si>
  <si>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</si>
  <si>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</si>
  <si>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</si>
  <si>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</si>
  <si>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</si>
  <si>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</si>
  <si>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</si>
  <si>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</si>
  <si>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</si>
  <si>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</si>
  <si>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</si>
  <si>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</si>
  <si>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</si>
  <si>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</si>
  <si>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</si>
  <si>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</si>
  <si>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</si>
  <si>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</si>
  <si>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</si>
  <si>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</si>
  <si>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</si>
  <si>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</si>
  <si>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</si>
  <si>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</si>
  <si>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</si>
  <si>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</si>
  <si>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</si>
  <si>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</si>
  <si>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</si>
  <si>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</si>
  <si>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</si>
  <si>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</si>
  <si>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</si>
  <si>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</si>
  <si>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</si>
  <si>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</si>
  <si>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</si>
  <si>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</si>
  <si>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</si>
  <si>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</si>
  <si>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</si>
  <si>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</si>
  <si>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</si>
  <si>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</si>
  <si>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</si>
  <si>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</si>
  <si>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</si>
  <si>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</si>
  <si>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</si>
  <si>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</si>
  <si>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</si>
  <si>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</si>
  <si>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</si>
  <si>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</si>
  <si>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</si>
  <si>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</si>
  <si>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</si>
  <si>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</si>
  <si>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</si>
  <si>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</si>
  <si>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</si>
  <si>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</si>
  <si>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</si>
  <si>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</si>
  <si>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</si>
  <si>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</si>
  <si>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</si>
  <si>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</si>
  <si>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</si>
  <si>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</si>
  <si>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</si>
  <si>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</si>
  <si>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</si>
  <si>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</si>
  <si>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</si>
  <si>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</si>
  <si>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</si>
  <si>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</si>
  <si>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</si>
  <si>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</si>
  <si>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</si>
  <si>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</si>
  <si>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</si>
  <si>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</si>
  <si>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</si>
  <si>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</si>
  <si>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</si>
  <si>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</si>
  <si>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</si>
  <si>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</si>
  <si>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</si>
  <si>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</si>
  <si>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</si>
  <si>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</si>
  <si>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</si>
  <si>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</si>
  <si>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</si>
  <si>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</si>
  <si>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</si>
  <si>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</si>
  <si>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</si>
  <si>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</si>
  <si>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</si>
  <si>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</si>
  <si>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</si>
  <si>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</si>
  <si>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</si>
  <si>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</si>
  <si>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</si>
  <si>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</si>
  <si>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</si>
  <si>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</si>
  <si>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</si>
  <si>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</si>
  <si>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</si>
  <si>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</si>
  <si>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</si>
  <si>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</si>
  <si>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</si>
  <si>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</si>
  <si>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</si>
  <si>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</si>
  <si>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</si>
  <si>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</si>
  <si>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</si>
  <si>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</si>
  <si>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</si>
  <si>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</si>
  <si>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</si>
  <si>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</si>
  <si>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</si>
  <si>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</si>
  <si>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</si>
  <si>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</si>
  <si>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</si>
  <si>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</si>
  <si>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</si>
  <si>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</si>
  <si>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</si>
  <si>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</si>
  <si>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</si>
  <si>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</si>
  <si>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</si>
  <si>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</si>
  <si>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</si>
  <si>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</si>
  <si>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</si>
  <si>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</si>
  <si>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</si>
  <si>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</si>
  <si>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</si>
  <si>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</si>
  <si>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</si>
  <si>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</si>
  <si>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</si>
  <si>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</si>
  <si>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</si>
  <si>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</si>
  <si>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</si>
  <si>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</si>
  <si>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</si>
  <si>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</si>
  <si>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</si>
  <si>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</si>
  <si>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</si>
  <si>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</si>
  <si>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</si>
  <si>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</si>
  <si>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</si>
  <si>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</si>
  <si>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</si>
  <si>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</si>
  <si>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</si>
  <si>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</si>
  <si>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</si>
  <si>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</si>
  <si>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</si>
  <si>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</si>
  <si>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</si>
  <si>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</si>
  <si>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</si>
  <si>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</si>
  <si>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</si>
  <si>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</si>
  <si>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</si>
  <si>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</si>
  <si>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</si>
  <si>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</si>
  <si>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</si>
  <si>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</si>
  <si>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</si>
  <si>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</si>
  <si>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</si>
  <si>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</si>
  <si>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</si>
  <si>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</si>
  <si>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</si>
  <si>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</si>
  <si>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</si>
  <si>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</si>
  <si>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</si>
  <si>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</si>
  <si>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</si>
  <si>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</si>
  <si>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</si>
  <si>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</si>
  <si>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</si>
  <si>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</si>
  <si>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</si>
  <si>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</si>
  <si>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</si>
  <si>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</si>
  <si>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</si>
  <si>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</si>
  <si>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</si>
  <si>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</si>
  <si>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</si>
  <si>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</si>
  <si>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</si>
  <si>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</si>
  <si>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</si>
  <si>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</si>
  <si>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</si>
  <si>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</si>
  <si>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</si>
  <si>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</si>
  <si>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</si>
  <si>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</si>
  <si>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</si>
  <si>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</si>
  <si>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</si>
  <si>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</si>
  <si>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</si>
  <si>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</si>
  <si>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</si>
  <si>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</si>
  <si>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</si>
  <si>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</si>
  <si>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</si>
  <si>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</si>
  <si>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</si>
  <si>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</si>
  <si>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</si>
  <si>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</si>
  <si>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</si>
  <si>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</si>
  <si>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</si>
  <si>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</si>
  <si>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</si>
  <si>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</si>
  <si>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</si>
  <si>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</si>
  <si>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</si>
  <si>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</si>
  <si>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</si>
  <si>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</si>
  <si>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</si>
  <si>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</si>
  <si>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</si>
  <si>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</si>
  <si>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</si>
  <si>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</si>
  <si>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</si>
  <si>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</si>
  <si>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</si>
  <si>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</si>
  <si>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</si>
  <si>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</si>
  <si>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</si>
  <si>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</si>
  <si>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</si>
  <si>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</si>
  <si>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</si>
  <si>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</si>
  <si>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</si>
  <si>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</si>
  <si>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</si>
  <si>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</si>
  <si>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</si>
  <si>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</si>
  <si>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</si>
  <si>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</si>
  <si>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</si>
  <si>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</si>
  <si>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</si>
  <si>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</si>
  <si>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</si>
  <si>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</si>
  <si>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</si>
  <si>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</si>
  <si>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</si>
  <si>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</si>
  <si>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</si>
  <si>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</si>
  <si>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</si>
  <si>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</si>
  <si>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</si>
  <si>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</si>
  <si>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</si>
  <si>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</si>
  <si>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</si>
  <si>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</si>
  <si>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</si>
  <si>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</si>
  <si>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</si>
  <si>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</si>
  <si>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</si>
  <si>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</si>
  <si>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</si>
  <si>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</si>
  <si>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</si>
  <si>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</si>
  <si>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</si>
  <si>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</si>
  <si>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</si>
  <si>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</si>
  <si>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</si>
  <si>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</si>
  <si>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</si>
  <si>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</si>
  <si>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</si>
  <si>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</si>
  <si>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</si>
  <si>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</si>
  <si>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</si>
  <si>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</si>
  <si>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</si>
  <si>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</si>
  <si>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</si>
  <si>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</si>
  <si>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</si>
  <si>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</si>
  <si>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</si>
  <si>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</si>
  <si>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</si>
  <si>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</si>
  <si>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</si>
  <si>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</si>
  <si>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</si>
  <si>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</si>
  <si>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</si>
  <si>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</si>
  <si>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</si>
  <si>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</si>
  <si>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</si>
  <si>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</si>
  <si>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</si>
  <si>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</si>
  <si>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</si>
  <si>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</si>
  <si>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</si>
  <si>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</si>
  <si>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</si>
  <si>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</si>
  <si>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</si>
  <si>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</si>
  <si>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</si>
  <si>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</si>
  <si>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</si>
  <si>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</si>
  <si>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</si>
  <si>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</si>
  <si>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</si>
  <si>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</si>
  <si>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</si>
  <si>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</si>
  <si>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</si>
  <si>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</si>
  <si>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</si>
  <si>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</si>
  <si>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</si>
  <si>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</si>
  <si>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</si>
  <si>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</si>
  <si>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</si>
  <si>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</si>
  <si>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</si>
  <si>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</si>
  <si>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</si>
  <si>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</si>
  <si>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</si>
  <si>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</si>
  <si>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</si>
  <si>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</si>
  <si>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</si>
  <si>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</si>
  <si>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</si>
  <si>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</si>
  <si>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</si>
  <si>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</si>
  <si>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</si>
  <si>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</si>
  <si>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</si>
  <si>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</si>
  <si>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</si>
  <si>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</si>
  <si>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</si>
  <si>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</si>
  <si>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</si>
  <si>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</si>
  <si>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</si>
  <si>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</si>
  <si>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</si>
  <si>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</si>
  <si>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</si>
  <si>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</si>
  <si>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</si>
  <si>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</si>
  <si>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</si>
  <si>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</si>
  <si>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</si>
  <si>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</si>
  <si>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</si>
  <si>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</si>
  <si>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</si>
  <si>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</si>
  <si>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</si>
  <si>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</si>
  <si>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</si>
  <si>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</si>
  <si>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</si>
  <si>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</si>
  <si>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</si>
  <si>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</si>
  <si>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</si>
  <si>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</si>
  <si>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</si>
  <si>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</si>
  <si>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</si>
  <si>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</si>
  <si>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</si>
  <si>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</si>
  <si>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</si>
  <si>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</si>
  <si>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</si>
  <si>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</si>
  <si>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</si>
  <si>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</si>
  <si>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</si>
  <si>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</si>
  <si>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</si>
  <si>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</si>
  <si>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</si>
  <si>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</si>
  <si>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</si>
  <si>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</si>
  <si>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</si>
  <si>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</si>
  <si>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</si>
  <si>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</si>
  <si>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</si>
  <si>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</si>
  <si>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</si>
  <si>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</si>
  <si>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</si>
  <si>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</si>
  <si>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</si>
  <si>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</si>
  <si>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</si>
  <si>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</si>
  <si>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</si>
  <si>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</si>
  <si>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</si>
  <si>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</si>
  <si>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</si>
  <si>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</si>
  <si>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</si>
  <si>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</si>
  <si>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</si>
  <si>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</si>
  <si>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</si>
  <si>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</si>
  <si>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</si>
  <si>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</si>
  <si>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</si>
  <si>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</si>
  <si>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</si>
  <si>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</si>
  <si>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</si>
  <si>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</si>
  <si>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</si>
  <si>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</si>
  <si>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</si>
  <si>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</si>
  <si>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</si>
  <si>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</si>
  <si>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</si>
  <si>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</si>
  <si>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</si>
  <si>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</si>
  <si>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</si>
  <si>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</si>
  <si>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</si>
  <si>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</si>
  <si>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</si>
  <si>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</si>
  <si>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</si>
  <si>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</si>
  <si>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</si>
  <si>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</si>
  <si>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</si>
  <si>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</si>
  <si>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</si>
  <si>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</si>
  <si>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</si>
  <si>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</si>
  <si>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</si>
  <si>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</si>
  <si>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</si>
  <si>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</si>
  <si>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</si>
  <si>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</si>
  <si>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</si>
  <si>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</si>
  <si>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</si>
  <si>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</si>
  <si>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</si>
  <si>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</si>
  <si>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</si>
  <si>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</si>
  <si>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</si>
  <si>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</si>
  <si>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</si>
  <si>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</si>
  <si>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</si>
  <si>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</si>
  <si>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</si>
  <si>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</si>
  <si>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</si>
  <si>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</si>
  <si>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</si>
  <si>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</si>
  <si>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</si>
  <si>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</si>
  <si>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</si>
  <si>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</si>
  <si>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</si>
  <si>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</si>
  <si>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</si>
  <si>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</si>
  <si>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</si>
  <si>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</si>
  <si>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</si>
  <si>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</si>
  <si>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</si>
  <si>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</si>
  <si>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</si>
  <si>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</si>
  <si>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</si>
  <si>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</si>
  <si>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</si>
  <si>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</si>
  <si>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</si>
  <si>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</si>
  <si>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</si>
  <si>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</si>
  <si>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</si>
  <si>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</si>
  <si>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</si>
  <si>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</si>
  <si>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</si>
  <si>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</si>
  <si>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</si>
  <si>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</si>
  <si>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</si>
  <si>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</si>
  <si>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</si>
  <si>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</si>
  <si>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</si>
  <si>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</si>
  <si>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</si>
  <si>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</si>
  <si>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</si>
  <si>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</si>
  <si>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</si>
  <si>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</si>
  <si>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</si>
  <si>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</si>
  <si>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</si>
  <si>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</si>
  <si>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</si>
  <si>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</si>
  <si>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</si>
  <si>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</si>
  <si>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</si>
  <si>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</si>
  <si>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</si>
  <si>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</si>
  <si>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</si>
  <si>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</si>
  <si>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</si>
  <si>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</si>
  <si>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</si>
  <si>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</si>
  <si>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</si>
  <si>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</si>
  <si>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</si>
  <si>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</si>
  <si>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</si>
  <si>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</si>
  <si>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</si>
  <si>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</si>
  <si>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</si>
  <si>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</si>
  <si>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</si>
  <si>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</si>
  <si>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</si>
  <si>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</si>
  <si>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</si>
  <si>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</si>
  <si>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</si>
  <si>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</si>
  <si>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</si>
  <si>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</si>
  <si>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</si>
  <si>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</si>
  <si>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</si>
  <si>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</si>
  <si>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</si>
  <si>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</si>
  <si>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</si>
  <si>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</si>
  <si>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</si>
  <si>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</si>
  <si>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</si>
  <si>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</si>
  <si>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</si>
  <si>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</si>
  <si>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</si>
  <si>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</si>
  <si>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</si>
  <si>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</si>
  <si>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</si>
  <si>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</si>
  <si>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</si>
  <si>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</si>
  <si>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</si>
  <si>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</si>
  <si>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</si>
  <si>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</si>
  <si>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</si>
  <si>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</si>
  <si>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</si>
  <si>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</si>
  <si>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</si>
  <si>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</si>
  <si>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</si>
  <si>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</si>
  <si>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</si>
  <si>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</si>
  <si>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</si>
  <si>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</si>
  <si>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</si>
  <si>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</si>
  <si>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</si>
  <si>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</si>
  <si>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</si>
  <si>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</si>
  <si>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</si>
  <si>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</si>
  <si>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</si>
  <si>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</si>
  <si>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</si>
  <si>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</si>
  <si>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</si>
  <si>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</si>
  <si>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</si>
  <si>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</si>
  <si>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</si>
  <si>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</si>
  <si>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</si>
  <si>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</si>
  <si>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</si>
  <si>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</si>
  <si>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</si>
  <si>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</si>
  <si>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</si>
  <si>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</si>
  <si>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</si>
  <si>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</si>
  <si>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</si>
  <si>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</si>
  <si>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</si>
  <si>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</si>
  <si>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</si>
  <si>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</si>
  <si>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</si>
  <si>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</si>
  <si>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</si>
  <si>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</si>
  <si>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</si>
  <si>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</si>
  <si>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</si>
  <si>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</si>
  <si>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</si>
  <si>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</si>
  <si>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</si>
  <si>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</si>
  <si>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</si>
  <si>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</si>
  <si>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</si>
  <si>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</si>
  <si>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</si>
  <si>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</si>
  <si>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</si>
  <si>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</si>
  <si>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</si>
  <si>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</si>
  <si>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</si>
  <si>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</si>
  <si>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</si>
  <si>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</si>
  <si>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</si>
  <si>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</si>
  <si>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</si>
  <si>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</si>
  <si>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</si>
  <si>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</si>
  <si>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</si>
  <si>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</si>
  <si>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</si>
  <si>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</si>
  <si>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</si>
  <si>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</si>
  <si>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</si>
  <si>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</si>
  <si>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</si>
  <si>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</si>
  <si>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</si>
  <si>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</si>
  <si>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</si>
  <si>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</si>
  <si>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</si>
  <si>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</si>
  <si>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</si>
  <si>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</si>
  <si>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</si>
  <si>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</si>
  <si>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</si>
  <si>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</si>
  <si>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</si>
  <si>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</si>
  <si>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</si>
  <si>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</si>
  <si>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</si>
  <si>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</si>
  <si>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</si>
  <si>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</si>
  <si>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</si>
  <si>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</si>
  <si>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</si>
  <si>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</si>
  <si>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</si>
  <si>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</si>
  <si>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</si>
  <si>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</si>
  <si>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</si>
  <si>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</si>
  <si>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</si>
  <si>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</si>
  <si>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</si>
  <si>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</si>
  <si>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</si>
  <si>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</si>
  <si>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</si>
  <si>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</si>
  <si>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</si>
  <si>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</si>
  <si>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</si>
  <si>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</si>
  <si>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</si>
  <si>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</si>
  <si>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</si>
  <si>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</si>
  <si>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</si>
  <si>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</si>
  <si>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</si>
  <si>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</si>
  <si>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</si>
  <si>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</si>
  <si>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</si>
  <si>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</si>
  <si>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</si>
  <si>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</si>
  <si>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</si>
  <si>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</si>
  <si>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</si>
  <si>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</si>
  <si>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</si>
  <si>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</si>
  <si>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</si>
  <si>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</si>
  <si>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</si>
  <si>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</si>
  <si>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</si>
  <si>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</si>
  <si>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</si>
  <si>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</si>
  <si>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</si>
  <si>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</si>
  <si>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</si>
  <si>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</si>
  <si>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</si>
  <si>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</si>
  <si>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</si>
  <si>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</si>
  <si>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</si>
  <si>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</si>
  <si>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</si>
  <si>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</si>
  <si>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</si>
  <si>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</si>
  <si>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</si>
  <si>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</si>
  <si>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</si>
  <si>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</si>
  <si>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</si>
  <si>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</si>
  <si>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</si>
  <si>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</si>
  <si>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</si>
  <si>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</si>
  <si>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</si>
  <si>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</si>
  <si>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</si>
  <si>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</si>
  <si>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</si>
  <si>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</si>
  <si>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</si>
  <si>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</si>
  <si>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</si>
  <si>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</si>
  <si>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</si>
  <si>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</si>
  <si>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</si>
  <si>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</si>
  <si>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</si>
  <si>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</si>
  <si>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</si>
  <si>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</si>
  <si>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</si>
  <si>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</si>
  <si>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</si>
  <si>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</si>
  <si>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</si>
  <si>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</si>
  <si>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</si>
  <si>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</si>
  <si>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</si>
  <si>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</si>
  <si>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</si>
  <si>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</si>
  <si>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</si>
  <si>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</si>
  <si>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</si>
  <si>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</si>
  <si>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</si>
  <si>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</si>
  <si>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</si>
  <si>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</si>
  <si>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</si>
  <si>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</si>
  <si>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</si>
  <si>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</si>
  <si>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</si>
  <si>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</si>
  <si>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</si>
  <si>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</si>
  <si>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</si>
  <si>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</si>
  <si>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</si>
  <si>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</si>
  <si>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</si>
  <si>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</si>
  <si>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</si>
  <si>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</si>
  <si>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</si>
  <si>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</si>
  <si>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</si>
  <si>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</si>
  <si>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</si>
  <si>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</si>
  <si>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</si>
  <si>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</si>
  <si>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</si>
  <si>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</si>
  <si>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</si>
  <si>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</si>
  <si>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</si>
  <si>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</si>
  <si>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</si>
  <si>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</si>
  <si>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</si>
  <si>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</si>
  <si>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</si>
  <si>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</si>
  <si>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</si>
  <si>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</si>
  <si>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</si>
  <si>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</si>
  <si>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</si>
  <si>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</si>
  <si>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</si>
  <si>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</si>
  <si>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</si>
  <si>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</si>
  <si>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</si>
  <si>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</si>
  <si>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</si>
  <si>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</si>
  <si>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</si>
  <si>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</si>
  <si>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</si>
  <si>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</si>
  <si>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</si>
  <si>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</si>
  <si>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</si>
  <si>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</si>
  <si>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</si>
  <si>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</si>
  <si>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</si>
  <si>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</si>
  <si>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</si>
  <si>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</si>
  <si>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</si>
  <si>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</si>
  <si>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</si>
  <si>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</si>
  <si>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</si>
  <si>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</si>
  <si>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</si>
  <si>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</si>
  <si>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</si>
  <si>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</si>
  <si>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</si>
  <si>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</si>
  <si>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</si>
  <si>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</si>
  <si>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</si>
  <si>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</si>
  <si>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</si>
  <si>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</si>
  <si>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</si>
  <si>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</si>
  <si>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</si>
  <si>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</si>
  <si>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</si>
  <si>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</si>
  <si>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</si>
  <si>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</si>
  <si>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</si>
  <si>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</si>
  <si>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</si>
  <si>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</si>
  <si>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</si>
  <si>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</si>
  <si>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</si>
  <si>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</si>
  <si>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</si>
  <si>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</si>
  <si>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</si>
  <si>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</si>
  <si>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</si>
  <si>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</si>
  <si>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</si>
  <si>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</si>
  <si>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</si>
  <si>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</si>
  <si>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</si>
  <si>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</si>
  <si>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</si>
  <si>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</si>
  <si>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</si>
  <si>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</si>
  <si>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</si>
  <si>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</si>
  <si>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</si>
  <si>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</si>
  <si>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</si>
  <si>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</si>
  <si>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</si>
  <si>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</si>
  <si>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</si>
  <si>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</si>
  <si>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</si>
  <si>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</si>
  <si>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</si>
  <si>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</si>
  <si>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</si>
  <si>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</si>
  <si>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</si>
  <si>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</si>
  <si>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</si>
  <si>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</si>
  <si>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</si>
  <si>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</si>
  <si>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</si>
  <si>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</si>
  <si>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</si>
  <si>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</si>
  <si>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</si>
  <si>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</si>
  <si>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</si>
  <si>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</si>
  <si>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</si>
  <si>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</si>
  <si>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</si>
  <si>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</si>
  <si>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</si>
  <si>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</si>
  <si>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</si>
  <si>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</si>
  <si>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</si>
  <si>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</si>
  <si>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</si>
  <si>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</si>
  <si>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</si>
  <si>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</si>
  <si>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</si>
  <si>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</si>
  <si>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</si>
  <si>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</si>
  <si>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</si>
  <si>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</si>
  <si>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</si>
  <si>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</si>
  <si>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</si>
  <si>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</si>
  <si>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</si>
  <si>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</si>
  <si>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</si>
  <si>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</si>
  <si>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</si>
  <si>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</si>
  <si>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</si>
  <si>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</si>
  <si>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</si>
  <si>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</si>
  <si>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</si>
  <si>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</si>
  <si>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</si>
  <si>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</si>
  <si>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</si>
  <si>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</si>
  <si>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</si>
  <si>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</si>
  <si>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</si>
  <si>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</si>
  <si>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</si>
  <si>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</si>
  <si>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</si>
  <si>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</si>
  <si>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</si>
  <si>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</si>
  <si>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</si>
  <si>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</si>
  <si>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</si>
  <si>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</si>
  <si>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</si>
  <si>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</si>
  <si>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</si>
  <si>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</si>
  <si>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</si>
  <si>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</si>
  <si>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</si>
  <si>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</si>
  <si>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</si>
  <si>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</si>
  <si>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</si>
  <si>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</si>
  <si>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</si>
  <si>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</si>
  <si>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</si>
  <si>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</si>
  <si>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</si>
  <si>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</si>
  <si>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</si>
  <si>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</si>
  <si>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</si>
  <si>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</si>
  <si>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</si>
  <si>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</si>
  <si>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</si>
  <si>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</si>
  <si>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</si>
  <si>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</si>
  <si>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</si>
  <si>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</si>
  <si>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</si>
  <si>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</si>
  <si>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</si>
  <si>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</si>
  <si>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</si>
  <si>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</si>
  <si>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</si>
  <si>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</si>
  <si>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</si>
  <si>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</si>
  <si>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</si>
  <si>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</si>
  <si>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</si>
  <si>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</si>
  <si>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</si>
  <si>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</si>
  <si>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</si>
  <si>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</si>
  <si>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</si>
  <si>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</si>
  <si>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</si>
  <si>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</si>
  <si>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</si>
  <si>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</si>
  <si>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</si>
  <si>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</si>
  <si>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</si>
  <si>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</si>
  <si>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</si>
  <si>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</si>
  <si>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</si>
  <si>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</si>
  <si>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</si>
  <si>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</si>
  <si>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</si>
  <si>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</si>
  <si>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</si>
  <si>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</si>
  <si>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</si>
  <si>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</si>
  <si>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</si>
  <si>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</si>
  <si>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</si>
  <si>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</si>
  <si>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</si>
  <si>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</si>
  <si>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</si>
  <si>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</si>
  <si>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</si>
  <si>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</si>
  <si>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</si>
  <si>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</si>
  <si>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</si>
  <si>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</si>
  <si>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</si>
  <si>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</si>
  <si>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</si>
  <si>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</si>
  <si>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</si>
  <si>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</si>
  <si>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</si>
  <si>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</si>
  <si>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</si>
  <si>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</si>
  <si>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</si>
  <si>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</si>
  <si>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</si>
  <si>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</si>
  <si>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</si>
  <si>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</si>
  <si>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</si>
  <si>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</si>
  <si>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</si>
  <si>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</si>
  <si>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</si>
  <si>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</si>
  <si>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</si>
  <si>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</si>
  <si>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</si>
  <si>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</si>
  <si>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</si>
  <si>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</si>
  <si>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</si>
  <si>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</si>
  <si>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</si>
  <si>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</si>
  <si>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</si>
  <si>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</si>
  <si>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</si>
  <si>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</si>
  <si>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</si>
  <si>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</si>
  <si>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</si>
  <si>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</si>
  <si>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</si>
  <si>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</si>
  <si>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</si>
  <si>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</si>
  <si>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</si>
  <si>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</si>
  <si>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</si>
  <si>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</si>
  <si>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</si>
  <si>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</si>
  <si>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</si>
  <si>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</si>
  <si>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</si>
  <si>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</si>
  <si>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</si>
  <si>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</si>
  <si>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</si>
  <si>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</si>
  <si>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</si>
  <si>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</si>
  <si>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</si>
  <si>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</si>
  <si>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</si>
  <si>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</si>
  <si>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</si>
  <si>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</si>
  <si>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</si>
  <si>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</si>
  <si>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</si>
  <si>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</si>
  <si>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</si>
  <si>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</si>
  <si>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</si>
  <si>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</si>
  <si>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</si>
  <si>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</si>
  <si>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</si>
  <si>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</si>
  <si>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</si>
  <si>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</si>
  <si>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</si>
  <si>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</si>
  <si>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</si>
  <si>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</si>
  <si>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</si>
  <si>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</si>
  <si>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</si>
  <si>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</si>
  <si>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</si>
  <si>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</si>
  <si>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</si>
  <si>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</si>
  <si>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</si>
  <si>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</si>
  <si>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</si>
  <si>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</si>
  <si>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</si>
  <si>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</si>
  <si>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</si>
  <si>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</si>
  <si>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</si>
  <si>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</si>
  <si>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</si>
  <si>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</si>
  <si>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</si>
  <si>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</si>
  <si>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</si>
  <si>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</si>
  <si>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</si>
  <si>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</si>
  <si>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</si>
  <si>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</si>
  <si>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</si>
  <si>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</si>
  <si>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</si>
  <si>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</si>
  <si>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</si>
  <si>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</si>
  <si>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</si>
  <si>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</si>
  <si>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</si>
  <si>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</si>
  <si>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</si>
  <si>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</si>
  <si>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</si>
  <si>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</si>
  <si>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</si>
  <si>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</si>
  <si>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</si>
  <si>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</si>
  <si>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</si>
  <si>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</si>
  <si>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</si>
  <si>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</si>
  <si>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</si>
  <si>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</si>
  <si>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</si>
  <si>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</si>
  <si>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</si>
  <si>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</si>
  <si>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</si>
  <si>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</si>
  <si>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</si>
  <si>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</si>
  <si>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</si>
  <si>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</si>
  <si>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</si>
  <si>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</si>
  <si>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</si>
  <si>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</si>
  <si>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</si>
  <si>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</si>
  <si>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</si>
  <si>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</si>
  <si>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</si>
  <si>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</si>
  <si>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</si>
  <si>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</si>
  <si>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</si>
  <si>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</si>
  <si>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</si>
  <si>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</si>
  <si>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</si>
  <si>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</si>
  <si>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</si>
  <si>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</si>
  <si>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</si>
  <si>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</si>
  <si>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</si>
  <si>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</si>
  <si>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</si>
  <si>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</si>
  <si>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</si>
  <si>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</si>
  <si>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</si>
  <si>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</si>
  <si>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</si>
  <si>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</si>
  <si>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</si>
  <si>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</si>
  <si>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</si>
  <si>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</si>
  <si>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</si>
  <si>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</si>
  <si>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</si>
  <si>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</si>
  <si>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</si>
  <si>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</si>
  <si>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</si>
  <si>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</si>
  <si>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</si>
  <si>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</si>
  <si>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</si>
  <si>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</si>
  <si>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</si>
  <si>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</si>
  <si>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</si>
  <si>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</si>
  <si>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</si>
  <si>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</si>
  <si>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</si>
  <si>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</si>
  <si>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</si>
  <si>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</si>
  <si>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</si>
  <si>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</si>
  <si>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</si>
  <si>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</si>
  <si>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</si>
  <si>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</si>
  <si>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</si>
  <si>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</si>
  <si>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</si>
  <si>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</si>
  <si>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</si>
  <si>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</si>
  <si>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</si>
  <si>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</si>
  <si>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</si>
  <si>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</si>
  <si>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</si>
  <si>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</si>
  <si>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</si>
  <si>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</si>
  <si>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</si>
  <si>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</si>
  <si>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</si>
  <si>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</si>
  <si>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</si>
  <si>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</si>
  <si>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</si>
  <si>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</si>
  <si>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</si>
  <si>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</si>
  <si>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</si>
  <si>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</si>
  <si>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</si>
  <si>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</si>
  <si>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</si>
  <si>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</si>
  <si>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</si>
  <si>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</si>
  <si>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</si>
  <si>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</si>
  <si>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</si>
  <si>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</si>
  <si>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</si>
  <si>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</si>
  <si>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</si>
  <si>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</si>
  <si>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</si>
  <si>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</si>
  <si>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</si>
  <si>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</si>
  <si>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</si>
  <si>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</si>
  <si>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</si>
  <si>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</si>
  <si>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</si>
  <si>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</si>
  <si>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</si>
  <si>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</si>
  <si>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</si>
  <si>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</si>
  <si>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</si>
  <si>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</si>
  <si>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</si>
  <si>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</si>
  <si>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</si>
  <si>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</si>
  <si>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</si>
  <si>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</si>
  <si>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</si>
  <si>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</si>
  <si>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</si>
  <si>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</si>
  <si>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</si>
  <si>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</si>
  <si>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</si>
  <si>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</si>
  <si>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</si>
  <si>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</si>
  <si>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</si>
  <si>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</si>
  <si>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</si>
  <si>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</si>
  <si>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</si>
  <si>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</si>
  <si>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</si>
  <si>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</si>
  <si>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</si>
  <si>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</si>
  <si>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</si>
  <si>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</si>
  <si>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</si>
  <si>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</si>
  <si>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</si>
  <si>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</si>
  <si>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</si>
  <si>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</si>
  <si>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</si>
  <si>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</si>
  <si>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</si>
  <si>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</si>
  <si>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</si>
  <si>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</si>
  <si>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</si>
  <si>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</si>
  <si>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</si>
  <si>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</si>
  <si>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</si>
  <si>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</si>
  <si>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</si>
  <si>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</si>
  <si>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</si>
  <si>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</si>
  <si>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</si>
  <si>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</si>
  <si>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</si>
  <si>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</si>
  <si>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</si>
  <si>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</si>
  <si>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</si>
  <si>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</si>
  <si>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</si>
  <si>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</si>
  <si>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</si>
  <si>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</si>
  <si>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</si>
  <si>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</si>
  <si>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</si>
  <si>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</si>
  <si>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</si>
  <si>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</si>
  <si>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</si>
  <si>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</si>
  <si>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</si>
  <si>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</si>
  <si>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</si>
  <si>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</si>
  <si>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</si>
  <si>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</si>
  <si>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</si>
  <si>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</si>
  <si>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</si>
  <si>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</si>
  <si>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</si>
  <si>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</si>
  <si>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</si>
  <si>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</si>
  <si>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</si>
  <si>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</si>
  <si>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</si>
  <si>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</si>
  <si>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</si>
  <si>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</si>
  <si>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</si>
  <si>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</si>
  <si>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</si>
  <si>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</si>
  <si>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</si>
  <si>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</si>
  <si>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</si>
  <si>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</si>
  <si>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</si>
  <si>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</si>
  <si>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</si>
  <si>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</si>
  <si>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</si>
  <si>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</si>
  <si>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</si>
  <si>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</si>
  <si>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</si>
  <si>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</si>
  <si>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</si>
  <si>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</si>
  <si>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</si>
  <si>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</si>
  <si>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</si>
  <si>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</si>
  <si>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</si>
  <si>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</si>
  <si>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</si>
  <si>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</si>
  <si>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</si>
  <si>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</si>
  <si>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</si>
  <si>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</si>
  <si>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</si>
  <si>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</si>
  <si>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</si>
  <si>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</si>
  <si>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</si>
  <si>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</si>
  <si>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</si>
  <si>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</si>
  <si>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</si>
  <si>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</si>
  <si>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</si>
  <si>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</si>
  <si>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</si>
  <si>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</si>
  <si>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</si>
  <si>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</si>
  <si>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</si>
  <si>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</si>
  <si>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</si>
  <si>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</si>
  <si>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</si>
  <si>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</si>
  <si>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</si>
  <si>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</si>
  <si>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</si>
  <si>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</si>
  <si>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</si>
  <si>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</si>
  <si>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</si>
  <si>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</si>
  <si>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</si>
  <si>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</si>
  <si>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</si>
  <si>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</si>
  <si>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</si>
  <si>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</si>
  <si>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</si>
  <si>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</si>
  <si>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</si>
  <si>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</si>
  <si>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</si>
  <si>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</si>
  <si>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</si>
  <si>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</si>
  <si>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</si>
  <si>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</si>
  <si>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</si>
  <si>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</si>
  <si>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</si>
  <si>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</si>
  <si>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</si>
  <si>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</si>
  <si>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</si>
  <si>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</si>
  <si>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</si>
  <si>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</si>
  <si>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</si>
  <si>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</si>
  <si>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</si>
  <si>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</si>
  <si>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</si>
  <si>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</si>
  <si>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</si>
  <si>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</si>
  <si>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</si>
  <si>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</si>
  <si>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</si>
  <si>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</si>
  <si>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</si>
  <si>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</si>
  <si>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</si>
  <si>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</si>
  <si>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</si>
  <si>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</si>
  <si>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</si>
  <si>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</si>
  <si>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</si>
  <si>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</si>
  <si>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</si>
  <si>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</si>
  <si>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</si>
  <si>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</si>
  <si>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</si>
  <si>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</si>
  <si>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</si>
  <si>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</si>
  <si>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</si>
  <si>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</si>
  <si>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</si>
  <si>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</si>
  <si>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</si>
  <si>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</si>
  <si>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</si>
  <si>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</si>
  <si>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</si>
  <si>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</si>
  <si>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</si>
  <si>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</si>
  <si>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</si>
  <si>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</si>
  <si>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</si>
  <si>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</si>
  <si>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</si>
  <si>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</si>
  <si>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</si>
  <si>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</si>
  <si>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</si>
  <si>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</si>
  <si>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</si>
  <si>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</si>
  <si>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</si>
  <si>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</si>
  <si>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</si>
  <si>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</si>
  <si>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</si>
  <si>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</si>
  <si>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</si>
  <si>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</si>
  <si>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</si>
  <si>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</si>
  <si>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</si>
  <si>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</si>
  <si>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</si>
  <si>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</si>
  <si>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</si>
  <si>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</si>
  <si>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</si>
  <si>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</si>
  <si>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</si>
  <si>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</si>
  <si>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</si>
  <si>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</si>
  <si>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</si>
  <si>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</si>
  <si>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</si>
  <si>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</si>
  <si>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</si>
  <si>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</si>
  <si>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</si>
  <si>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</si>
  <si>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</si>
  <si>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</si>
  <si>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</si>
  <si>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</si>
  <si>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</si>
  <si>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</si>
  <si>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</si>
  <si>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</si>
  <si>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</si>
  <si>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</si>
  <si>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</si>
  <si>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</si>
  <si>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</si>
  <si>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</si>
  <si>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</si>
  <si>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</si>
  <si>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</si>
  <si>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</si>
  <si>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</si>
  <si>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</si>
  <si>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</si>
  <si>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</si>
  <si>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</si>
  <si>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</si>
  <si>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</si>
  <si>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</si>
  <si>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</si>
  <si>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</si>
  <si>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</si>
  <si>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</si>
  <si>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</si>
  <si>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</si>
  <si>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</si>
  <si>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</si>
  <si>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</si>
  <si>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</si>
  <si>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</si>
  <si>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</si>
  <si>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</si>
  <si>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</si>
  <si>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</si>
  <si>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</si>
  <si>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</si>
  <si>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</si>
  <si>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</si>
  <si>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</si>
  <si>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</si>
  <si>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</si>
  <si>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</si>
  <si>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</si>
  <si>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</si>
  <si>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</si>
  <si>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</si>
  <si>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</si>
  <si>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</si>
  <si>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</si>
  <si>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</si>
  <si>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</si>
  <si>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</si>
  <si>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</si>
  <si>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</si>
  <si>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</si>
  <si>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</si>
  <si>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</si>
  <si>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</si>
  <si>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</si>
  <si>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</si>
  <si>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</si>
  <si>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</si>
  <si>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</si>
  <si>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</si>
  <si>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</si>
  <si>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</si>
  <si>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</si>
  <si>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</si>
  <si>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</si>
  <si>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</si>
  <si>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</si>
  <si>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</si>
  <si>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</si>
  <si>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</si>
  <si>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</si>
  <si>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</si>
  <si>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</si>
  <si>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</si>
  <si>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</si>
  <si>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</si>
  <si>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</si>
  <si>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</si>
  <si>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</si>
  <si>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</si>
  <si>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</si>
  <si>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</si>
  <si>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</si>
  <si>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</si>
  <si>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</si>
  <si>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</si>
  <si>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</si>
  <si>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</si>
  <si>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</si>
  <si>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</si>
  <si>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</si>
  <si>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</si>
  <si>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</si>
  <si>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</si>
  <si>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</si>
  <si>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</si>
  <si>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</si>
  <si>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</si>
  <si>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</si>
  <si>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</si>
  <si>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</si>
  <si>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</si>
  <si>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</si>
  <si>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</si>
  <si>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</si>
  <si>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</si>
  <si>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</si>
  <si>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</si>
  <si>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</si>
  <si>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</si>
  <si>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</si>
  <si>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</si>
  <si>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</si>
  <si>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</si>
  <si>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</si>
  <si>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</si>
  <si>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</si>
  <si>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</si>
  <si>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</si>
  <si>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</si>
  <si>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</si>
  <si>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</si>
  <si>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</si>
  <si>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</si>
  <si>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</si>
  <si>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</si>
  <si>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</si>
  <si>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</si>
  <si>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</si>
  <si>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</si>
  <si>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</si>
  <si>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</si>
  <si>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</si>
  <si>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</si>
  <si>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</si>
  <si>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</si>
  <si>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</si>
  <si>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</si>
  <si>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</si>
  <si>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</si>
  <si>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</si>
  <si>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</si>
  <si>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</si>
  <si>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</si>
  <si>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</si>
  <si>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</si>
  <si>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</si>
  <si>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</si>
  <si>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</si>
  <si>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</si>
  <si>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</si>
  <si>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</si>
  <si>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</si>
  <si>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</si>
  <si>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</si>
  <si>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</si>
  <si>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</si>
  <si>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</si>
  <si>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</si>
  <si>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</si>
  <si>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</si>
  <si>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</si>
  <si>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</si>
  <si>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</si>
  <si>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</si>
  <si>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</si>
  <si>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</si>
  <si>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</si>
  <si>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</si>
  <si>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</si>
  <si>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</si>
  <si>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</si>
  <si>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</si>
  <si>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</si>
  <si>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</si>
  <si>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</si>
  <si>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</si>
  <si>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</si>
  <si>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</si>
  <si>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</si>
  <si>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</si>
  <si>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</si>
  <si>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</si>
  <si>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</si>
  <si>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</si>
  <si>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</si>
  <si>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</si>
  <si>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</si>
  <si>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</si>
  <si>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</si>
  <si>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</si>
  <si>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</si>
  <si>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</si>
  <si>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</si>
  <si>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</si>
  <si>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</si>
  <si>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</si>
  <si>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</si>
  <si>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</si>
  <si>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</si>
  <si>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</si>
  <si>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</si>
  <si>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</si>
  <si>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</si>
  <si>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</si>
  <si>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</si>
  <si>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</si>
  <si>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</si>
  <si>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</si>
  <si>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</si>
  <si>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</si>
  <si>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</si>
  <si>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</si>
  <si>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</si>
  <si>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</si>
  <si>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</si>
  <si>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</si>
  <si>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</si>
  <si>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</si>
  <si>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</si>
  <si>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</si>
  <si>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</si>
  <si>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</si>
  <si>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</si>
  <si>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</si>
  <si>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</si>
  <si>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</si>
  <si>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</si>
  <si>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</si>
  <si>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</si>
  <si>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</si>
  <si>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</si>
  <si>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</si>
  <si>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</si>
  <si>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</si>
  <si>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</si>
  <si>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</si>
  <si>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</si>
  <si>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</si>
  <si>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</si>
  <si>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</si>
  <si>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</si>
  <si>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</si>
  <si>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</si>
  <si>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</si>
  <si>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</si>
  <si>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</si>
  <si>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</si>
  <si>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</si>
  <si>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</si>
  <si>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</si>
  <si>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</si>
  <si>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</si>
  <si>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</si>
  <si>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</si>
  <si>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</si>
  <si>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</si>
  <si>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</si>
  <si>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</si>
  <si>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</si>
  <si>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</si>
  <si>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</si>
  <si>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</si>
  <si>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</si>
  <si>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</si>
  <si>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</si>
  <si>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</si>
  <si>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</si>
  <si>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</si>
  <si>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</si>
  <si>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</si>
  <si>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</si>
  <si>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</si>
  <si>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</si>
  <si>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</si>
  <si>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</si>
  <si>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</si>
  <si>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</si>
  <si>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</si>
  <si>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</si>
  <si>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</si>
  <si>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</si>
  <si>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</si>
  <si>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</si>
  <si>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</si>
  <si>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</si>
  <si>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</si>
  <si>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</si>
  <si>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</si>
  <si>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</si>
  <si>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</si>
  <si>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</si>
  <si>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</si>
  <si>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</si>
  <si>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</si>
  <si>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</si>
  <si>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</si>
  <si>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</si>
  <si>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</si>
  <si>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</si>
  <si>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</si>
  <si>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</si>
  <si>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</si>
  <si>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</si>
  <si>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</si>
  <si>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</si>
  <si>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</si>
  <si>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</si>
  <si>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</si>
  <si>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</si>
  <si>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</si>
  <si>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</si>
  <si>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</si>
  <si>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</si>
  <si>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</si>
  <si>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</si>
  <si>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</si>
  <si>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</si>
  <si>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</si>
  <si>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</si>
  <si>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</si>
  <si>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</si>
  <si>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</si>
  <si>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</si>
  <si>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</si>
  <si>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</si>
  <si>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</si>
  <si>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</si>
  <si>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</si>
  <si>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</si>
  <si>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</si>
  <si>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</si>
  <si>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</si>
  <si>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</si>
  <si>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</si>
  <si>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</si>
  <si>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</si>
  <si>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</si>
  <si>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</si>
  <si>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</si>
  <si>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</si>
  <si>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</si>
  <si>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</si>
  <si>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</si>
  <si>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</si>
  <si>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</si>
  <si>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</si>
  <si>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</si>
  <si>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</si>
  <si>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</si>
  <si>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</si>
  <si>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</si>
  <si>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</si>
  <si>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</si>
  <si>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</si>
  <si>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</si>
  <si>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</si>
  <si>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</si>
  <si>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</si>
  <si>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</si>
  <si>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</si>
  <si>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</si>
  <si>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</si>
  <si>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</si>
  <si>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</si>
  <si>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</si>
  <si>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</si>
  <si>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</si>
  <si>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</si>
  <si>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</si>
  <si>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</si>
  <si>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</si>
  <si>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</si>
  <si>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</si>
  <si>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</si>
  <si>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</si>
  <si>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</si>
  <si>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</si>
  <si>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</si>
  <si>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</si>
  <si>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</si>
  <si>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</si>
  <si>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</si>
  <si>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</si>
  <si>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</si>
  <si>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</si>
  <si>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</si>
  <si>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</si>
  <si>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</si>
  <si>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</si>
  <si>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</si>
  <si>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</si>
  <si>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</si>
  <si>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</si>
  <si>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</si>
  <si>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</si>
  <si>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</si>
  <si>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</si>
  <si>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</si>
  <si>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</si>
  <si>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</si>
  <si>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</si>
  <si>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</si>
  <si>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</si>
  <si>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</si>
  <si>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</si>
  <si>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</si>
  <si>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</si>
  <si>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</si>
  <si>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</si>
  <si>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</si>
  <si>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</si>
  <si>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</si>
  <si>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</si>
  <si>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</si>
  <si>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</si>
  <si>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</si>
  <si>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</si>
  <si>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</si>
  <si>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</si>
  <si>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</si>
  <si>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</si>
  <si>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</si>
  <si>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</si>
  <si>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</si>
  <si>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</si>
  <si>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</si>
  <si>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</si>
  <si>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</si>
  <si>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</si>
  <si>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</si>
  <si>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</si>
  <si>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</si>
  <si>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</si>
  <si>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</si>
  <si>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</si>
  <si>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</si>
  <si>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</si>
  <si>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</si>
  <si>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</si>
  <si>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</si>
  <si>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</si>
  <si>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</si>
  <si>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</si>
  <si>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</si>
  <si>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</si>
  <si>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</si>
  <si>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</si>
  <si>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</si>
  <si>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</si>
  <si>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</si>
  <si>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</si>
  <si>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</si>
  <si>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</si>
  <si>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</si>
  <si>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</si>
  <si>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</si>
  <si>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</si>
  <si>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</si>
  <si>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</si>
  <si>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</si>
  <si>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</si>
  <si>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</si>
  <si>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</si>
  <si>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</si>
  <si>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</si>
  <si>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</si>
  <si>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</si>
  <si>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</si>
  <si>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</si>
  <si>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</si>
  <si>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</si>
  <si>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</si>
  <si>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</si>
  <si>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</si>
  <si>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</si>
  <si>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</si>
  <si>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</si>
  <si>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</si>
  <si>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</si>
  <si>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</si>
  <si>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</si>
  <si>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</si>
  <si>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</si>
  <si>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</si>
  <si>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</si>
  <si>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</si>
  <si>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</si>
  <si>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</si>
  <si>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</si>
  <si>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</si>
  <si>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</si>
  <si>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</si>
  <si>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</si>
  <si>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</si>
  <si>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</si>
  <si>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</si>
  <si>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</si>
  <si>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</si>
  <si>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</si>
  <si>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</si>
  <si>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</si>
  <si>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</si>
  <si>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</si>
  <si>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</si>
  <si>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</si>
  <si>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</si>
  <si>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</si>
  <si>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</si>
  <si>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</si>
  <si>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</si>
  <si>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</si>
  <si>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</si>
  <si>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</si>
  <si>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</si>
  <si>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</si>
  <si>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</si>
  <si>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</si>
  <si>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</si>
  <si>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</si>
  <si>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</si>
  <si>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</si>
  <si>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</si>
  <si>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</si>
  <si>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</si>
  <si>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</si>
  <si>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</si>
  <si>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</si>
  <si>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</si>
  <si>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</si>
  <si>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</si>
  <si>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</si>
  <si>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</si>
  <si>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</si>
  <si>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</si>
  <si>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</si>
  <si>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</si>
  <si>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</si>
  <si>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</si>
  <si>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</si>
  <si>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</si>
  <si>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</si>
  <si>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</si>
  <si>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</si>
  <si>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</si>
  <si>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</si>
  <si>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</si>
  <si>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</si>
  <si>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</si>
  <si>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</si>
  <si>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</si>
  <si>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</si>
  <si>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</si>
  <si>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</si>
  <si>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</si>
  <si>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</si>
  <si>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</si>
  <si>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</si>
  <si>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</si>
  <si>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</si>
  <si>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</si>
  <si>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</si>
  <si>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</si>
  <si>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</si>
  <si>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</si>
  <si>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</si>
  <si>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</si>
  <si>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</si>
  <si>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</si>
  <si>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</si>
  <si>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</si>
  <si>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</si>
  <si>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</si>
  <si>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</si>
  <si>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</si>
  <si>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</si>
  <si>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</si>
  <si>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</si>
  <si>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</si>
  <si>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</si>
  <si>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</si>
  <si>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</si>
  <si>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</si>
  <si>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</si>
  <si>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</si>
  <si>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</si>
  <si>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</si>
  <si>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</si>
  <si>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</si>
  <si>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</si>
  <si>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</si>
  <si>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</si>
  <si>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</si>
  <si>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</si>
  <si>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</si>
  <si>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</si>
  <si>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</si>
  <si>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</si>
  <si>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</si>
  <si>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</si>
  <si>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</si>
  <si>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</si>
  <si>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</si>
  <si>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</si>
  <si>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</si>
  <si>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</si>
  <si>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</si>
  <si>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</si>
  <si>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</si>
  <si>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</si>
  <si>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</si>
  <si>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</si>
  <si>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</si>
  <si>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</si>
  <si>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</si>
  <si>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</si>
  <si>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</si>
  <si>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</si>
  <si>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</si>
  <si>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</si>
  <si>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</si>
  <si>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</si>
  <si>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</si>
  <si>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</si>
  <si>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</si>
  <si>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</si>
  <si>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</si>
  <si>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</si>
  <si>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</si>
  <si>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</si>
  <si>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</si>
  <si>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</si>
  <si>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</si>
  <si>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</si>
  <si>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</si>
  <si>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</si>
  <si>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</si>
  <si>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</si>
  <si>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</si>
  <si>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</si>
  <si>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</si>
  <si>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</si>
  <si>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</si>
  <si>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</si>
  <si>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</si>
  <si>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</si>
  <si>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</si>
  <si>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</si>
  <si>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</si>
  <si>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</si>
  <si>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</si>
  <si>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</si>
  <si>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</si>
  <si>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</si>
  <si>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</si>
  <si>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</si>
  <si>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</si>
  <si>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</si>
  <si>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</si>
  <si>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</si>
  <si>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</si>
  <si>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</si>
  <si>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</si>
  <si>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</si>
  <si>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</si>
  <si>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</si>
  <si>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</si>
  <si>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</si>
  <si>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</si>
  <si>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</si>
  <si>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</si>
  <si>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</si>
  <si>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</si>
  <si>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</si>
  <si>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</si>
  <si>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</si>
  <si>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</si>
  <si>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</si>
  <si>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</si>
  <si>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</si>
  <si>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</si>
  <si>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</si>
  <si>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</si>
  <si>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</si>
  <si>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</si>
  <si>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</si>
  <si>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</si>
  <si>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</si>
  <si>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</si>
  <si>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</si>
  <si>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</si>
  <si>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</si>
  <si>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</si>
  <si>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</si>
  <si>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</si>
  <si>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</si>
  <si>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</si>
  <si>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</si>
  <si>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</si>
  <si>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</si>
  <si>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</si>
  <si>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</si>
  <si>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</si>
  <si>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</si>
  <si>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</si>
  <si>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</si>
  <si>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</si>
  <si>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</si>
  <si>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</si>
  <si>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</si>
  <si>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</si>
  <si>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</si>
  <si>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</si>
  <si>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</si>
  <si>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</si>
  <si>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</si>
  <si>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</si>
  <si>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</si>
  <si>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</si>
  <si>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</si>
  <si>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</si>
  <si>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</si>
  <si>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</si>
  <si>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</si>
  <si>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</si>
  <si>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</si>
  <si>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</si>
  <si>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</si>
  <si>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</si>
  <si>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</si>
  <si>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</si>
  <si>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</si>
  <si>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</si>
  <si>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</si>
  <si>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</si>
  <si>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</si>
  <si>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</si>
  <si>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</si>
  <si>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</si>
  <si>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</si>
  <si>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</si>
  <si>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</si>
  <si>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</si>
  <si>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</si>
  <si>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</si>
  <si>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</si>
  <si>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</si>
  <si>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</si>
  <si>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</si>
  <si>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</si>
  <si>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</si>
  <si>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</si>
  <si>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</si>
  <si>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</si>
  <si>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</si>
  <si>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</si>
  <si>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</si>
  <si>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</si>
  <si>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</si>
  <si>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</si>
  <si>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</si>
  <si>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</si>
  <si>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</si>
  <si>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</si>
  <si>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</si>
  <si>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</si>
  <si>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</si>
  <si>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</si>
  <si>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</si>
  <si>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</si>
  <si>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</si>
  <si>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</si>
  <si>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</si>
  <si>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</si>
  <si>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</si>
  <si>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</si>
  <si>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</si>
  <si>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</si>
  <si>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</si>
  <si>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</si>
  <si>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</si>
  <si>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</si>
  <si>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</si>
  <si>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</si>
  <si>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</si>
  <si>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</si>
  <si>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</si>
  <si>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</si>
  <si>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</si>
  <si>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</si>
  <si>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</si>
  <si>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</si>
  <si>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</si>
  <si>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</si>
  <si>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</si>
  <si>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</si>
  <si>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</si>
  <si>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</si>
  <si>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</si>
  <si>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</si>
  <si>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</si>
  <si>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</si>
  <si>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</si>
  <si>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</si>
  <si>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</si>
  <si>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</si>
  <si>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</si>
  <si>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</si>
  <si>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</si>
  <si>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</si>
  <si>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</si>
  <si>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</si>
  <si>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</si>
  <si>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</si>
  <si>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</si>
  <si>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</si>
  <si>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</si>
  <si>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</si>
  <si>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</si>
  <si>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</si>
  <si>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</si>
  <si>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</si>
  <si>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</si>
  <si>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</si>
  <si>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</si>
  <si>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</si>
  <si>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</si>
  <si>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</si>
  <si>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</si>
  <si>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</si>
  <si>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</si>
  <si>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</si>
  <si>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</si>
  <si>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</si>
  <si>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</si>
  <si>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</si>
  <si>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</si>
  <si>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</si>
  <si>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</si>
  <si>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</si>
  <si>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</si>
  <si>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</si>
  <si>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</si>
  <si>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</si>
  <si>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</si>
  <si>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</si>
  <si>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</si>
  <si>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</si>
  <si>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</si>
  <si>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</si>
  <si>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</si>
  <si>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</si>
  <si>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</si>
  <si>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</si>
  <si>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</si>
  <si>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</si>
  <si>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</si>
  <si>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</si>
  <si>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</si>
  <si>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</si>
  <si>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</si>
  <si>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</si>
  <si>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</si>
  <si>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</si>
  <si>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</si>
  <si>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</si>
  <si>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</si>
  <si>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</si>
  <si>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</si>
  <si>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</si>
  <si>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</si>
  <si>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</si>
  <si>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</si>
  <si>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</si>
  <si>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</si>
  <si>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</si>
  <si>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</si>
  <si>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</si>
  <si>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</si>
  <si>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</si>
  <si>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</si>
  <si>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</si>
  <si>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</si>
  <si>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</si>
  <si>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</si>
  <si>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</si>
  <si>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</si>
  <si>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</si>
  <si>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</si>
  <si>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</si>
  <si>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</si>
  <si>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</si>
  <si>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</si>
  <si>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</si>
  <si>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</si>
  <si>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</si>
  <si>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</si>
  <si>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</si>
  <si>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</si>
  <si>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</si>
  <si>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</si>
  <si>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</si>
  <si>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</si>
  <si>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</si>
  <si>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</si>
  <si>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</si>
  <si>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</si>
  <si>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</si>
  <si>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</si>
  <si>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</si>
  <si>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</si>
  <si>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</si>
  <si>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</si>
  <si>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</si>
  <si>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</si>
  <si>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</si>
  <si>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</si>
  <si>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</si>
  <si>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</si>
  <si>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</si>
  <si>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</si>
  <si>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</si>
  <si>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</si>
  <si>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</si>
  <si>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</si>
  <si>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</si>
  <si>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</si>
  <si>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</si>
  <si>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</si>
  <si>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</si>
  <si>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</si>
  <si>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</si>
  <si>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</si>
  <si>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</si>
  <si>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</si>
  <si>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</si>
  <si>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</si>
  <si>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</si>
  <si>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</si>
  <si>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</si>
  <si>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</si>
  <si>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</si>
  <si>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</si>
  <si>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</si>
  <si>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</si>
  <si>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</si>
  <si>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</si>
  <si>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</si>
  <si>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</si>
  <si>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</si>
  <si>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</si>
  <si>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</si>
  <si>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</si>
  <si>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</si>
  <si>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</si>
  <si>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</si>
  <si>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</si>
  <si>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</si>
  <si>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</si>
  <si>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</si>
  <si>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</si>
  <si>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</si>
  <si>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</si>
  <si>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</si>
  <si>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</si>
  <si>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</si>
  <si>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</si>
  <si>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</si>
  <si>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</si>
  <si>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</si>
  <si>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</si>
  <si>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</si>
  <si>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</si>
  <si>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</si>
  <si>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</si>
  <si>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</si>
  <si>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</si>
  <si>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</si>
  <si>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</si>
  <si>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</si>
  <si>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</si>
  <si>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</si>
  <si>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</si>
  <si>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</si>
  <si>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</si>
  <si>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</si>
  <si>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</si>
  <si>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</si>
  <si>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</si>
  <si>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</si>
  <si>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</si>
  <si>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</si>
  <si>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</si>
  <si>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</si>
  <si>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</si>
  <si>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</si>
  <si>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</si>
  <si>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</si>
  <si>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</si>
  <si>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</si>
  <si>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</si>
  <si>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</si>
  <si>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</si>
  <si>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</si>
  <si>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</si>
  <si>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</si>
  <si>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</si>
  <si>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</si>
  <si>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</si>
  <si>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</si>
  <si>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</si>
  <si>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</si>
  <si>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</si>
  <si>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</si>
  <si>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</si>
  <si>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</si>
  <si>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</si>
  <si>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</si>
  <si>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</si>
  <si>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</si>
  <si>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</si>
  <si>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</si>
  <si>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</si>
  <si>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</si>
  <si>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</si>
  <si>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</si>
  <si>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</si>
  <si>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</si>
  <si>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</si>
  <si>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</si>
  <si>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</si>
  <si>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</si>
  <si>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</si>
  <si>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</si>
  <si>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</si>
  <si>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</si>
  <si>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</si>
  <si>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</si>
  <si>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</si>
  <si>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</si>
  <si>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</si>
  <si>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</si>
  <si>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</si>
  <si>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</si>
  <si>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</si>
  <si>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</si>
  <si>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</si>
  <si>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</si>
  <si>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</si>
  <si>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</si>
  <si>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</si>
  <si>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</si>
  <si>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</si>
  <si>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</si>
  <si>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</si>
  <si>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</si>
  <si>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</si>
  <si>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</si>
  <si>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</si>
  <si>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</si>
  <si>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</si>
  <si>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</si>
  <si>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</si>
  <si>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</si>
  <si>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</si>
  <si>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</si>
  <si>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</si>
  <si>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</si>
  <si>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</si>
  <si>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</si>
  <si>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</si>
  <si>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</si>
  <si>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</si>
  <si>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</si>
  <si>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</si>
  <si>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</si>
  <si>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</si>
  <si>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</si>
  <si>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</si>
  <si>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</si>
  <si>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</si>
  <si>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</si>
  <si>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</si>
  <si>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</si>
  <si>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</si>
  <si>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</si>
  <si>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</si>
  <si>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</si>
  <si>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</si>
  <si>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</si>
  <si>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</si>
  <si>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</si>
  <si>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</si>
  <si>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</si>
  <si>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</si>
  <si>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</si>
  <si>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</si>
  <si>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</si>
  <si>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</si>
  <si>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</si>
  <si>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</si>
  <si>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</si>
  <si>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</si>
  <si>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</si>
  <si>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</si>
  <si>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</si>
  <si>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</si>
  <si>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</si>
  <si>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</si>
  <si>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</si>
  <si>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</si>
  <si>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</si>
  <si>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</si>
  <si>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</si>
  <si>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</si>
  <si>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</si>
  <si>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</si>
  <si>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</si>
  <si>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</si>
  <si>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</si>
  <si>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</si>
  <si>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</si>
  <si>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</si>
  <si>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</si>
  <si>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</si>
  <si>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</si>
  <si>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</si>
  <si>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</si>
  <si>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</si>
  <si>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</si>
  <si>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</si>
  <si>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</si>
  <si>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</si>
  <si>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</si>
  <si>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</si>
  <si>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</si>
  <si>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</si>
  <si>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</si>
  <si>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</si>
  <si>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</si>
  <si>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</si>
  <si>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</si>
  <si>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</si>
  <si>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</si>
  <si>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</si>
  <si>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</si>
  <si>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</si>
  <si>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</si>
  <si>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</si>
  <si>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</si>
  <si>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</si>
  <si>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</si>
  <si>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</si>
  <si>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</si>
  <si>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</si>
  <si>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</si>
  <si>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</si>
  <si>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</si>
  <si>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</si>
  <si>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</si>
  <si>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</si>
  <si>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</si>
  <si>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</si>
  <si>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</si>
  <si>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</si>
  <si>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</si>
  <si>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</si>
  <si>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</si>
  <si>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</si>
  <si>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</si>
  <si>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</si>
  <si>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</si>
  <si>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</si>
  <si>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</si>
  <si>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</si>
  <si>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</si>
  <si>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</si>
  <si>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</si>
  <si>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</si>
  <si>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</si>
  <si>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</si>
  <si>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</si>
  <si>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</si>
  <si>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</si>
  <si>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</si>
  <si>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</si>
  <si>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</si>
  <si>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</si>
  <si>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</si>
  <si>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</si>
  <si>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</si>
  <si>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</si>
  <si>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</si>
  <si>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</si>
  <si>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</si>
  <si>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</si>
  <si>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</si>
  <si>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</si>
  <si>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</si>
  <si>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</si>
  <si>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</si>
  <si>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</si>
  <si>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</si>
  <si>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</si>
  <si>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</si>
  <si>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</si>
  <si>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</si>
  <si>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</si>
  <si>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</si>
  <si>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</si>
  <si>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</si>
  <si>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</si>
  <si>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</si>
  <si>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</si>
  <si>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</si>
  <si>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</si>
  <si>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</si>
  <si>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</si>
  <si>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</si>
  <si>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</si>
  <si>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</si>
  <si>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</si>
  <si>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</si>
  <si>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</si>
  <si>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</si>
  <si>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</si>
  <si>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</si>
  <si>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</si>
  <si>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</si>
  <si>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</si>
  <si>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</si>
  <si>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</si>
  <si>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</si>
  <si>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</si>
  <si>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</si>
  <si>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</si>
  <si>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</si>
  <si>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</si>
  <si>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</si>
  <si>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</si>
  <si>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</si>
  <si>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</si>
  <si>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</si>
  <si>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</si>
  <si>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</si>
  <si>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</si>
  <si>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</si>
  <si>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</si>
  <si>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</si>
  <si>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</si>
  <si>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</si>
  <si>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</si>
  <si>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</si>
  <si>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</si>
  <si>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</si>
  <si>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</si>
  <si>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</si>
  <si>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</si>
  <si>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</si>
  <si>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</si>
  <si>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</si>
  <si>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</si>
  <si>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</si>
  <si>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</si>
  <si>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</si>
  <si>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</si>
  <si>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</si>
  <si>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</si>
  <si>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</si>
  <si>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</si>
  <si>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</si>
  <si>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</si>
  <si>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</si>
  <si>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</si>
  <si>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</si>
  <si>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</si>
  <si>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</si>
  <si>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</si>
  <si>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</si>
  <si>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</si>
  <si>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</si>
  <si>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</si>
  <si>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</si>
  <si>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</si>
  <si>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</si>
  <si>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</si>
  <si>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</si>
  <si>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</si>
  <si>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</si>
  <si>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</si>
  <si>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</si>
  <si>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</si>
  <si>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</si>
  <si>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</si>
  <si>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</si>
  <si>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</si>
  <si>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</si>
  <si>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</si>
  <si>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</si>
  <si>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</si>
  <si>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</si>
  <si>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</si>
  <si>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</si>
  <si>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</si>
  <si>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</si>
  <si>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</si>
  <si>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</si>
  <si>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</si>
  <si>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</si>
  <si>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</si>
  <si>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</si>
  <si>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</si>
  <si>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</si>
  <si>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</si>
  <si>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</si>
  <si>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</si>
  <si>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</si>
  <si>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</si>
  <si>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</si>
  <si>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</si>
  <si>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</si>
  <si>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</si>
  <si>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</si>
  <si>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</si>
  <si>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</si>
  <si>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</si>
  <si>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</si>
  <si>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</si>
  <si>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</si>
  <si>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</si>
  <si>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</si>
  <si>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</si>
  <si>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</si>
  <si>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</si>
  <si>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</si>
  <si>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</si>
  <si>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</si>
  <si>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</si>
  <si>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</si>
  <si>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</si>
  <si>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</si>
  <si>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</si>
  <si>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</si>
  <si>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</si>
  <si>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</si>
  <si>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</si>
  <si>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</si>
  <si>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</si>
  <si>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</si>
  <si>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</si>
  <si>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</si>
  <si>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</si>
  <si>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</si>
  <si>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</si>
  <si>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</si>
  <si>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</si>
  <si>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</si>
  <si>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</si>
  <si>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</si>
  <si>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</si>
  <si>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</si>
  <si>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</si>
  <si>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</si>
  <si>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</si>
  <si>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</si>
  <si>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</si>
  <si>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</si>
  <si>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</si>
  <si>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</si>
  <si>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</si>
  <si>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</si>
  <si>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</si>
  <si>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</si>
  <si>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</si>
  <si>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</si>
  <si>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</si>
  <si>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</si>
  <si>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</si>
  <si>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</si>
  <si>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</si>
  <si>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</si>
  <si>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</si>
  <si>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</si>
  <si>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</si>
  <si>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</si>
  <si>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</si>
  <si>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</si>
  <si>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</si>
  <si>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</si>
  <si>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</si>
  <si>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</si>
  <si>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</si>
  <si>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</si>
  <si>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</si>
  <si>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</si>
  <si>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</si>
  <si>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</si>
  <si>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</si>
  <si>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</si>
  <si>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</si>
  <si>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</si>
  <si>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</si>
  <si>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</si>
  <si>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</si>
  <si>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</si>
  <si>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</si>
  <si>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</si>
  <si>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</si>
  <si>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</si>
  <si>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</si>
  <si>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</si>
  <si>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</si>
  <si>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</si>
  <si>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</si>
  <si>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</si>
  <si>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</si>
  <si>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</si>
  <si>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</si>
  <si>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</si>
  <si>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</si>
  <si>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</si>
  <si>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</si>
  <si>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</si>
  <si>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</si>
  <si>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</si>
  <si>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</si>
  <si>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</si>
  <si>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</si>
  <si>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</si>
  <si>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</si>
  <si>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</si>
  <si>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</si>
  <si>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</si>
  <si>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</si>
  <si>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</si>
  <si>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</si>
  <si>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</si>
  <si>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</si>
  <si>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</si>
  <si>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</si>
  <si>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</si>
  <si>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</si>
  <si>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</si>
  <si>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</si>
  <si>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</si>
  <si>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</si>
  <si>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</si>
  <si>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</si>
  <si>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</si>
  <si>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</si>
  <si>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</si>
  <si>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</si>
  <si>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</si>
  <si>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</si>
  <si>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</si>
  <si>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</si>
  <si>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</si>
  <si>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</si>
  <si>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</si>
  <si>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</si>
  <si>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</si>
  <si>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</si>
  <si>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</si>
  <si>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</si>
  <si>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</si>
  <si>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</si>
  <si>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</si>
  <si>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</si>
  <si>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</si>
  <si>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</si>
  <si>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</si>
  <si>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</si>
  <si>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</si>
  <si>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</si>
  <si>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</si>
  <si>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</si>
  <si>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</si>
  <si>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</si>
  <si>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</si>
  <si>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</si>
  <si>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</si>
  <si>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</si>
  <si>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</si>
  <si>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</si>
  <si>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</si>
  <si>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</si>
  <si>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</si>
  <si>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</si>
  <si>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</si>
  <si>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</si>
  <si>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</si>
  <si>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</si>
  <si>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</si>
  <si>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</si>
  <si>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</si>
  <si>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</si>
  <si>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</si>
  <si>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</si>
  <si>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</si>
  <si>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</si>
  <si>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</si>
  <si>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</si>
  <si>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</si>
  <si>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</si>
  <si>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</si>
  <si>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</si>
  <si>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</si>
  <si>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</si>
  <si>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</si>
  <si>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</si>
  <si>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</si>
  <si>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</si>
  <si>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</si>
  <si>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</si>
  <si>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</si>
  <si>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</si>
  <si>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</si>
  <si>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</si>
  <si>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</si>
  <si>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</si>
  <si>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</si>
  <si>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</si>
  <si>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</si>
  <si>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</si>
  <si>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</si>
  <si>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</si>
  <si>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</si>
  <si>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</si>
  <si>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</si>
  <si>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</si>
  <si>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</si>
  <si>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</si>
  <si>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</si>
  <si>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</si>
  <si>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</si>
  <si>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</si>
  <si>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</si>
  <si>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</si>
  <si>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</si>
  <si>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</si>
  <si>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</si>
  <si>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</si>
  <si>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</si>
  <si>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</si>
  <si>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</si>
  <si>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</si>
  <si>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</si>
  <si>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</si>
  <si>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</si>
  <si>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</si>
  <si>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</si>
  <si>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</si>
  <si>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</si>
  <si>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</si>
  <si>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</si>
  <si>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</si>
  <si>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</si>
  <si>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</si>
  <si>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</si>
  <si>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</si>
  <si>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</si>
  <si>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</si>
  <si>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</si>
  <si>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</si>
  <si>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</si>
  <si>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</si>
  <si>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</si>
  <si>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</si>
  <si>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</si>
  <si>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</si>
  <si>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</si>
  <si>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</si>
  <si>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</si>
  <si>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</si>
  <si>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</si>
  <si>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</si>
  <si>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</si>
  <si>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</si>
  <si>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</si>
  <si>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</si>
  <si>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</si>
  <si>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</si>
  <si>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</si>
  <si>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</si>
  <si>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</si>
  <si>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</si>
  <si>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</si>
  <si>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</si>
  <si>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</si>
  <si>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</si>
  <si>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</si>
  <si>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</si>
  <si>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</si>
  <si>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</si>
  <si>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</si>
  <si>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</si>
  <si>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</si>
  <si>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</si>
  <si>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</si>
  <si>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</si>
  <si>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</si>
  <si>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</si>
  <si>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</si>
  <si>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</si>
  <si>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</si>
  <si>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</si>
  <si>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</si>
  <si>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</si>
  <si>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</si>
  <si>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</si>
  <si>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</si>
  <si>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</si>
  <si>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</si>
  <si>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</si>
  <si>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</si>
  <si>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</si>
  <si>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</si>
  <si>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</si>
  <si>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</si>
  <si>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</si>
  <si>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</si>
  <si>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</si>
  <si>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</si>
  <si>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</si>
  <si>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</si>
  <si>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</si>
  <si>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</si>
  <si>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</si>
  <si>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</si>
  <si>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</si>
  <si>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</si>
  <si>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</si>
  <si>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</si>
  <si>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</si>
  <si>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</si>
  <si>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</si>
  <si>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</si>
  <si>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</si>
  <si>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</si>
  <si>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</si>
  <si>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</si>
  <si>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</si>
  <si>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</si>
  <si>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</si>
  <si>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</si>
  <si>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</si>
  <si>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</si>
  <si>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</si>
  <si>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</si>
  <si>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</si>
  <si>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</si>
  <si>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</si>
  <si>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</si>
  <si>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</si>
  <si>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</si>
  <si>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</si>
  <si>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</si>
  <si>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</si>
  <si>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</si>
  <si>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</si>
  <si>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</si>
  <si>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</si>
  <si>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</si>
  <si>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</si>
  <si>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</si>
  <si>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</si>
  <si>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</si>
  <si>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</si>
  <si>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</si>
  <si>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</si>
  <si>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</si>
  <si>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</si>
  <si>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</si>
  <si>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</si>
  <si>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</si>
  <si>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</si>
  <si>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</si>
  <si>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</si>
  <si>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</si>
  <si>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</si>
  <si>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</si>
  <si>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</si>
  <si>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</si>
  <si>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</si>
  <si>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</si>
  <si>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</si>
  <si>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</si>
  <si>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</si>
  <si>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</si>
  <si>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</si>
  <si>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</si>
  <si>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</si>
  <si>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</si>
  <si>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</si>
  <si>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</si>
  <si>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</si>
  <si>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</si>
  <si>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</si>
  <si>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</si>
  <si>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</si>
  <si>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</si>
  <si>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</si>
  <si>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</si>
  <si>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</si>
  <si>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</si>
  <si>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</si>
  <si>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</si>
  <si>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</si>
  <si>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</si>
  <si>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</si>
  <si>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</si>
  <si>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</si>
  <si>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</si>
  <si>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</si>
  <si>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</si>
  <si>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</si>
  <si>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</si>
  <si>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</si>
  <si>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</si>
  <si>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</si>
  <si>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</si>
  <si>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</si>
  <si>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</si>
  <si>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</si>
  <si>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</si>
  <si>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</si>
  <si>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</si>
  <si>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</si>
  <si>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</si>
  <si>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</si>
  <si>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</si>
  <si>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</si>
  <si>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</si>
  <si>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</si>
  <si>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</si>
  <si>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</si>
  <si>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</si>
  <si>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</si>
  <si>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</si>
  <si>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</si>
  <si>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</si>
  <si>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</si>
  <si>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</si>
  <si>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</si>
  <si>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</si>
  <si>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</si>
  <si>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</si>
  <si>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</si>
  <si>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</si>
  <si>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</si>
  <si>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</si>
  <si>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</si>
  <si>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</si>
  <si>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</si>
  <si>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</si>
  <si>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</si>
  <si>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</si>
  <si>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</si>
  <si>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</si>
  <si>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</si>
  <si>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</si>
  <si>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</si>
  <si>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</si>
  <si>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</si>
  <si>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</si>
  <si>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</si>
  <si>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</si>
  <si>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</si>
  <si>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</si>
  <si>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</si>
  <si>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</si>
  <si>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</si>
  <si>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</si>
  <si>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</si>
  <si>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</si>
  <si>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</si>
  <si>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</si>
  <si>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</si>
  <si>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</si>
  <si>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</si>
  <si>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</si>
  <si>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</si>
  <si>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</si>
  <si>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</si>
  <si>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</si>
  <si>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</si>
  <si>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</si>
  <si>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</si>
  <si>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</si>
  <si>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</si>
  <si>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</si>
  <si>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</si>
  <si>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</si>
  <si>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</si>
  <si>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</si>
  <si>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</si>
  <si>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</si>
  <si>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</si>
  <si>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</si>
  <si>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</si>
  <si>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</si>
  <si>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</si>
  <si>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</si>
  <si>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</si>
  <si>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</si>
  <si>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</si>
  <si>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</si>
  <si>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</si>
  <si>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</si>
  <si>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</si>
  <si>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</si>
  <si>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</si>
  <si>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</si>
  <si>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</si>
  <si>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</si>
  <si>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</si>
  <si>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</si>
  <si>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</si>
  <si>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</si>
  <si>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</si>
  <si>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</si>
  <si>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</si>
  <si>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</si>
  <si>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</si>
  <si>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</si>
  <si>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</si>
  <si>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</si>
  <si>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</si>
  <si>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</si>
  <si>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</si>
  <si>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</si>
  <si>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</si>
  <si>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</si>
  <si>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</si>
  <si>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</si>
  <si>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</si>
  <si>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</si>
  <si>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</si>
  <si>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</si>
  <si>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</si>
  <si>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</si>
  <si>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</si>
  <si>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</si>
  <si>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</si>
  <si>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</si>
  <si>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</si>
  <si>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</si>
  <si>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</si>
  <si>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</si>
  <si>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</si>
  <si>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</si>
  <si>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</si>
  <si>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</si>
  <si>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</si>
  <si>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</si>
  <si>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</si>
  <si>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</si>
  <si>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</si>
  <si>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</si>
  <si>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</si>
  <si>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</si>
  <si>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</si>
  <si>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</si>
  <si>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</si>
  <si>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</si>
  <si>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</si>
  <si>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</si>
  <si>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</si>
  <si>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</si>
  <si>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</si>
  <si>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</si>
  <si>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</si>
  <si>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</si>
  <si>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</si>
  <si>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</si>
  <si>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</si>
  <si>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</si>
  <si>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</si>
  <si>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</si>
  <si>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</si>
  <si>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</si>
  <si>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</si>
  <si>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</si>
  <si>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</si>
  <si>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</si>
  <si>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</si>
  <si>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</si>
  <si>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</si>
  <si>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</si>
  <si>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</si>
  <si>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</si>
  <si>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</si>
  <si>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</si>
  <si>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</si>
  <si>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</si>
  <si>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</si>
  <si>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</si>
  <si>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</si>
  <si>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</si>
  <si>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</si>
  <si>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</si>
  <si>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</si>
  <si>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</si>
  <si>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</si>
  <si>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</si>
  <si>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</si>
  <si>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</si>
  <si>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</si>
  <si>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</si>
  <si>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</si>
  <si>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</si>
  <si>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</si>
  <si>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</si>
  <si>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</si>
  <si>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</si>
  <si>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</si>
  <si>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</si>
  <si>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</si>
  <si>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</si>
  <si>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</si>
  <si>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</si>
  <si>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</si>
  <si>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</si>
  <si>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</si>
  <si>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</si>
  <si>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</si>
  <si>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</si>
  <si>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</si>
  <si>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</si>
  <si>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</si>
  <si>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</si>
  <si>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</si>
  <si>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</si>
  <si>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</si>
  <si>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</si>
  <si>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</si>
  <si>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</si>
  <si>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</si>
  <si>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</si>
  <si>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</si>
  <si>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</si>
  <si>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</si>
  <si>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</si>
  <si>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</si>
  <si>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</si>
  <si>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</si>
  <si>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</si>
  <si>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</si>
  <si>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</si>
  <si>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</si>
  <si>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</si>
  <si>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</si>
  <si>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</si>
  <si>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</si>
  <si>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</si>
  <si>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</si>
  <si>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</si>
  <si>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</si>
  <si>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</si>
  <si>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</si>
  <si>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</si>
  <si>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</si>
  <si>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</si>
  <si>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</si>
  <si>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</si>
  <si>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</si>
  <si>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</si>
  <si>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</si>
  <si>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</si>
  <si>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</si>
  <si>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</si>
  <si>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</si>
  <si>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</si>
  <si>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</si>
  <si>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</si>
  <si>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</si>
  <si>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</si>
  <si>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</si>
  <si>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</si>
  <si>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</si>
  <si>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</si>
  <si>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</si>
  <si>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</si>
  <si>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</si>
  <si>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</si>
  <si>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</si>
  <si>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</si>
  <si>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</si>
  <si>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</si>
  <si>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</si>
  <si>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</si>
  <si>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</si>
  <si>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</si>
  <si>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</si>
  <si>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</si>
  <si>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</si>
  <si>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</si>
  <si>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</si>
  <si>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</si>
  <si>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</si>
  <si>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</si>
  <si>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</si>
  <si>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</si>
  <si>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</si>
  <si>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</si>
  <si>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</si>
  <si>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</si>
  <si>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</si>
  <si>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</si>
  <si>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</si>
  <si>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</si>
  <si>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</si>
  <si>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</si>
  <si>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</si>
  <si>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</si>
  <si>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</si>
  <si>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</si>
  <si>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</si>
  <si>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</si>
  <si>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</si>
  <si>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</si>
  <si>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</si>
  <si>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</si>
  <si>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</si>
  <si>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</si>
  <si>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</si>
  <si>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</si>
  <si>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</si>
  <si>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</si>
  <si>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</si>
  <si>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</si>
  <si>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</si>
  <si>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</si>
  <si>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</si>
  <si>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</si>
  <si>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</si>
  <si>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</si>
  <si>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</si>
  <si>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</si>
  <si>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</si>
  <si>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</si>
  <si>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</si>
  <si>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</si>
  <si>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</si>
  <si>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</si>
  <si>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</si>
  <si>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</si>
  <si>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</si>
  <si>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</si>
  <si>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</si>
  <si>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</si>
  <si>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</si>
  <si>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</si>
  <si>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</si>
  <si>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</si>
  <si>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</si>
  <si>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</si>
  <si>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</si>
  <si>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</si>
  <si>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</si>
  <si>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</si>
  <si>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</si>
  <si>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</si>
  <si>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</si>
  <si>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</si>
  <si>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</si>
  <si>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</si>
  <si>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</si>
  <si>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</si>
  <si>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</si>
  <si>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</si>
  <si>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</si>
  <si>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</si>
  <si>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</si>
  <si>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</si>
  <si>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</si>
  <si>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</si>
  <si>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</si>
  <si>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</si>
  <si>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</si>
  <si>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</si>
  <si>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</si>
  <si>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</si>
  <si>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</si>
  <si>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</si>
  <si>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</si>
  <si>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</si>
  <si>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</si>
  <si>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</si>
  <si>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</si>
  <si>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</si>
  <si>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</si>
  <si>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</si>
  <si>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</si>
  <si>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</si>
  <si>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</si>
  <si>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</si>
  <si>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</si>
  <si>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</si>
  <si>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</si>
  <si>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</si>
  <si>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</si>
  <si>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</si>
  <si>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</si>
  <si>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</si>
  <si>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</si>
  <si>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</si>
  <si>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</si>
  <si>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</si>
  <si>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</si>
  <si>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</si>
  <si>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</si>
  <si>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</si>
  <si>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</si>
  <si>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</si>
  <si>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</si>
  <si>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</si>
  <si>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</si>
  <si>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</si>
  <si>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</si>
  <si>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</si>
  <si>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</si>
  <si>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</si>
  <si>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</si>
  <si>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</si>
  <si>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</si>
  <si>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</si>
  <si>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</si>
  <si>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</si>
  <si>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</si>
  <si>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</si>
  <si>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</si>
  <si>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</si>
  <si>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</si>
  <si>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</si>
  <si>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</si>
  <si>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</si>
  <si>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</si>
  <si>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</si>
  <si>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</si>
  <si>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</si>
  <si>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</si>
  <si>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</si>
  <si>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</si>
  <si>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</si>
  <si>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</si>
  <si>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</si>
  <si>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</si>
  <si>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</si>
  <si>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</si>
  <si>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</si>
  <si>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</si>
  <si>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</si>
  <si>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</si>
  <si>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</si>
  <si>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</si>
  <si>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</si>
  <si>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</si>
  <si>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</si>
  <si>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</si>
  <si>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</si>
  <si>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</si>
  <si>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</si>
  <si>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</si>
  <si>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</si>
  <si>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</si>
  <si>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</si>
  <si>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</si>
  <si>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</si>
  <si>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</si>
  <si>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</si>
  <si>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</si>
  <si>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</si>
  <si>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</si>
  <si>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</si>
  <si>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</si>
  <si>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</si>
  <si>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</si>
  <si>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</si>
  <si>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</si>
  <si>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</si>
  <si>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</si>
  <si>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</si>
  <si>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</si>
  <si>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</si>
  <si>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</si>
  <si>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</si>
  <si>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</si>
  <si>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</si>
  <si>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</si>
  <si>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</si>
  <si>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</si>
  <si>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</si>
  <si>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</si>
  <si>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</si>
  <si>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</si>
  <si>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</si>
  <si>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</si>
  <si>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</si>
  <si>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</si>
  <si>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</si>
  <si>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</si>
  <si>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</si>
  <si>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</si>
  <si>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</si>
  <si>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</si>
  <si>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</si>
  <si>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</si>
  <si>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</si>
  <si>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</si>
  <si>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</si>
  <si>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</si>
  <si>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</si>
  <si>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</si>
  <si>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</si>
  <si>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</si>
  <si>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</si>
  <si>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</si>
  <si>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</si>
  <si>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</si>
  <si>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</si>
  <si>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</si>
  <si>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</si>
  <si>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</si>
  <si>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</si>
  <si>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</si>
  <si>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</si>
  <si>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</si>
  <si>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</si>
  <si>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</si>
  <si>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</si>
  <si>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</si>
  <si>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</si>
  <si>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</si>
  <si>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</si>
  <si>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</si>
  <si>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</si>
  <si>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</si>
  <si>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</si>
  <si>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</si>
  <si>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</si>
  <si>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</si>
  <si>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</si>
  <si>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</si>
  <si>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</si>
  <si>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</si>
  <si>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</si>
  <si>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</si>
  <si>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</si>
  <si>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</si>
  <si>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</si>
  <si>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</si>
  <si>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</si>
  <si>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</si>
  <si>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</si>
  <si>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</si>
  <si>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</si>
  <si>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</si>
  <si>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</si>
  <si>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</si>
  <si>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</si>
  <si>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</si>
  <si>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</si>
  <si>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</si>
  <si>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</si>
  <si>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</si>
  <si>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</si>
  <si>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</si>
  <si>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</si>
  <si>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</si>
  <si>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</si>
  <si>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</si>
  <si>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</si>
  <si>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</si>
  <si>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</si>
  <si>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</si>
  <si>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</si>
  <si>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</si>
  <si>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</si>
  <si>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</si>
  <si>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</si>
  <si>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</si>
  <si>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</si>
  <si>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</si>
  <si>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</si>
  <si>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</si>
  <si>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</si>
  <si>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</si>
  <si>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</si>
  <si>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</si>
  <si>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</si>
  <si>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</si>
  <si>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</si>
  <si>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</si>
  <si>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</si>
  <si>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</si>
  <si>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</si>
  <si>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</si>
  <si>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</si>
  <si>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</si>
  <si>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</si>
  <si>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</si>
  <si>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</si>
  <si>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</si>
  <si>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</si>
  <si>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</si>
  <si>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</si>
  <si>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</si>
  <si>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</si>
  <si>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</si>
  <si>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</si>
  <si>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</si>
  <si>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</si>
  <si>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</si>
  <si>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</si>
  <si>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</si>
  <si>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</si>
  <si>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</si>
  <si>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</si>
  <si>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</si>
  <si>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</si>
  <si>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</si>
  <si>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</si>
  <si>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</si>
  <si>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</si>
  <si>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</si>
  <si>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</si>
  <si>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</si>
  <si>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</si>
  <si>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</si>
  <si>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</si>
  <si>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</si>
  <si>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</si>
  <si>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</si>
  <si>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</si>
  <si>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</si>
  <si>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</si>
  <si>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</si>
  <si>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</si>
  <si>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</si>
  <si>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</si>
  <si>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</si>
  <si>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</si>
  <si>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</si>
  <si>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</si>
  <si>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</si>
  <si>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</si>
  <si>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</si>
  <si>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</si>
  <si>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</si>
  <si>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</si>
  <si>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</si>
  <si>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</si>
  <si>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</si>
  <si>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</si>
  <si>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</si>
  <si>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</si>
  <si>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</si>
  <si>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</si>
  <si>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</si>
  <si>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</si>
  <si>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</si>
  <si>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</si>
  <si>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</si>
  <si>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</si>
  <si>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</si>
  <si>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</si>
  <si>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</si>
  <si>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</si>
  <si>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</si>
  <si>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</si>
  <si>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</si>
  <si>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</si>
  <si>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</si>
  <si>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</si>
  <si>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</si>
  <si>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</si>
  <si>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</si>
  <si>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</si>
  <si>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</si>
  <si>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</si>
  <si>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</si>
  <si>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</si>
  <si>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</si>
  <si>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</si>
  <si>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</si>
  <si>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</si>
  <si>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</si>
  <si>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</si>
  <si>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</si>
  <si>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</si>
  <si>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</si>
  <si>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</si>
  <si>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</si>
  <si>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</si>
  <si>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</si>
  <si>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</si>
  <si>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</si>
  <si>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</si>
  <si>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</si>
  <si>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</si>
  <si>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</si>
  <si>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</si>
  <si>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</si>
  <si>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</si>
  <si>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</si>
  <si>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</si>
  <si>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</si>
  <si>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</si>
  <si>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</si>
  <si>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</si>
  <si>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</si>
  <si>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</si>
  <si>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</si>
  <si>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</si>
  <si>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</si>
  <si>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</si>
  <si>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</si>
  <si>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</si>
  <si>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</si>
  <si>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</si>
  <si>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</si>
  <si>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</si>
  <si>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</si>
  <si>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</si>
  <si>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</si>
  <si>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</si>
  <si>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</si>
  <si>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</si>
  <si>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</si>
  <si>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</si>
  <si>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</si>
  <si>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</si>
  <si>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</si>
  <si>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</si>
  <si>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</si>
  <si>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</si>
  <si>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</si>
  <si>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</si>
  <si>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</si>
  <si>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</si>
  <si>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</si>
  <si>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</si>
  <si>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</si>
  <si>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</si>
  <si>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</si>
  <si>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</si>
  <si>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</si>
  <si>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</si>
  <si>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</si>
  <si>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</si>
  <si>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</si>
  <si>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</si>
  <si>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</si>
  <si>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</si>
  <si>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</si>
  <si>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</si>
  <si>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</si>
  <si>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</si>
  <si>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</si>
  <si>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</si>
  <si>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</si>
  <si>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</si>
  <si>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</si>
  <si>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</si>
  <si>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</si>
  <si>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</si>
  <si>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</si>
  <si>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</si>
  <si>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</si>
  <si>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</si>
  <si>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</si>
  <si>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</si>
  <si>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</si>
  <si>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</si>
  <si>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</si>
  <si>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</si>
  <si>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</si>
  <si>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</si>
  <si>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</si>
  <si>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</si>
  <si>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</si>
  <si>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</si>
  <si>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</si>
  <si>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</si>
  <si>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</si>
  <si>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</si>
  <si>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</si>
  <si>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</si>
  <si>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</si>
  <si>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</si>
  <si>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</si>
  <si>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</si>
  <si>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</si>
  <si>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</si>
  <si>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</si>
  <si>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</si>
  <si>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</si>
  <si>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</si>
  <si>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</si>
  <si>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</si>
  <si>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</si>
  <si>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</si>
  <si>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</si>
  <si>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</si>
  <si>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</si>
  <si>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</si>
  <si>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</si>
  <si>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</si>
  <si>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</si>
  <si>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</si>
  <si>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</si>
  <si>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</si>
  <si>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</si>
  <si>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</si>
  <si>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</si>
  <si>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</si>
  <si>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</si>
  <si>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</si>
  <si>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</si>
  <si>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</si>
  <si>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</si>
  <si>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</si>
  <si>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</si>
  <si>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</si>
  <si>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</si>
  <si>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</si>
  <si>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</si>
  <si>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</si>
  <si>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</si>
  <si>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</si>
  <si>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</si>
  <si>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</si>
  <si>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</si>
  <si>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</si>
  <si>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</si>
  <si>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</si>
  <si>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</si>
  <si>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</si>
  <si>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</si>
  <si>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</si>
  <si>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</si>
  <si>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</si>
  <si>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</si>
  <si>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</si>
  <si>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</si>
  <si>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</si>
  <si>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</si>
  <si>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</si>
  <si>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</si>
  <si>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</si>
  <si>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</si>
  <si>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</si>
  <si>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</si>
  <si>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</si>
  <si>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</si>
  <si>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</si>
  <si>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</si>
  <si>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</si>
  <si>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</si>
  <si>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</si>
  <si>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</si>
  <si>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</si>
  <si>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</si>
  <si>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</si>
  <si>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</si>
  <si>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</si>
  <si>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</si>
  <si>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</si>
  <si>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</si>
  <si>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</si>
  <si>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</si>
  <si>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</si>
  <si>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</si>
  <si>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</si>
  <si>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</si>
  <si>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</si>
  <si>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</si>
  <si>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</si>
  <si>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</si>
  <si>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</si>
  <si>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</si>
  <si>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</si>
  <si>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</si>
  <si>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</si>
  <si>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</si>
  <si>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</si>
  <si>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</si>
  <si>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</si>
  <si>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</si>
  <si>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</si>
  <si>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</si>
  <si>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</si>
  <si>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</si>
  <si>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</si>
  <si>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</si>
  <si>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</si>
  <si>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</si>
  <si>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</si>
  <si>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</si>
  <si>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</si>
  <si>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</si>
  <si>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</si>
  <si>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</si>
  <si>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</si>
  <si>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</si>
  <si>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</si>
  <si>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</si>
  <si>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</si>
  <si>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</si>
  <si>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</si>
  <si>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</si>
  <si>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</si>
  <si>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</si>
  <si>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</si>
  <si>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</si>
  <si>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</si>
  <si>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</si>
  <si>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</si>
  <si>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</si>
  <si>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</si>
  <si>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</si>
  <si>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</si>
  <si>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</si>
  <si>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</si>
  <si>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</si>
  <si>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</si>
  <si>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</si>
  <si>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</si>
  <si>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</si>
  <si>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</si>
  <si>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</si>
  <si>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</si>
  <si>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</si>
  <si>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</si>
  <si>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</si>
  <si>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</si>
  <si>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</si>
  <si>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</si>
  <si>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</si>
  <si>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</si>
  <si>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</si>
  <si>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</si>
  <si>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</si>
  <si>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</si>
  <si>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</si>
  <si>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</si>
  <si>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</si>
  <si>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</si>
  <si>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</si>
  <si>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</si>
  <si>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</si>
  <si>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</si>
  <si>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</si>
  <si>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</si>
  <si>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</si>
  <si>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</si>
  <si>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</si>
  <si>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</si>
  <si>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</si>
  <si>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</si>
  <si>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</si>
  <si>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</si>
  <si>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</si>
  <si>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</si>
  <si>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</si>
  <si>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</si>
  <si>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</si>
  <si>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</si>
  <si>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</si>
  <si>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</si>
  <si>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</si>
  <si>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</si>
  <si>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</si>
  <si>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</si>
  <si>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</si>
  <si>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</si>
  <si>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</si>
  <si>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</si>
  <si>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</si>
  <si>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</si>
  <si>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</si>
  <si>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</si>
  <si>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</si>
  <si>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</si>
  <si>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</si>
  <si>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</si>
  <si>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</si>
  <si>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</si>
  <si>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</si>
  <si>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</si>
  <si>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</si>
  <si>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</si>
  <si>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</si>
  <si>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</si>
  <si>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</si>
  <si>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</si>
  <si>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</si>
  <si>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</si>
  <si>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</si>
  <si>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</si>
  <si>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</si>
  <si>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</si>
  <si>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</si>
  <si>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</si>
  <si>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</si>
  <si>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</si>
  <si>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</si>
  <si>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</si>
  <si>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</si>
  <si>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</si>
  <si>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</si>
  <si>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</si>
  <si>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</si>
  <si>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</si>
  <si>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</si>
  <si>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</si>
  <si>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</si>
  <si>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</si>
  <si>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</si>
  <si>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</si>
  <si>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</si>
  <si>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</si>
  <si>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</si>
  <si>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</si>
  <si>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</si>
  <si>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</si>
  <si>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</si>
  <si>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</si>
  <si>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</si>
  <si>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</si>
  <si>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</si>
  <si>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</si>
  <si>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</si>
  <si>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</si>
  <si>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</si>
  <si>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</si>
  <si>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</si>
  <si>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</si>
  <si>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</si>
  <si>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</si>
  <si>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</si>
  <si>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</si>
  <si>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</si>
  <si>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</si>
  <si>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</si>
  <si>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</si>
  <si>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</si>
  <si>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</si>
  <si>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</si>
  <si>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</si>
  <si>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</si>
  <si>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</si>
  <si>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</si>
  <si>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</si>
  <si>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</si>
  <si>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</si>
  <si>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</si>
  <si>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</si>
  <si>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</si>
  <si>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</si>
  <si>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</si>
  <si>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</si>
  <si>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</si>
  <si>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</si>
  <si>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</si>
  <si>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</si>
  <si>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</si>
  <si>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</si>
  <si>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</si>
  <si>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</si>
  <si>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</si>
  <si>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</si>
  <si>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</si>
  <si>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</si>
  <si>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</si>
  <si>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</si>
  <si>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</si>
  <si>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</si>
  <si>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</si>
  <si>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</si>
  <si>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</si>
  <si>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</si>
  <si>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</si>
  <si>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</si>
  <si>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</si>
  <si>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</si>
  <si>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</si>
  <si>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</si>
  <si>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</si>
  <si>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</si>
  <si>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</si>
  <si>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</si>
  <si>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</si>
  <si>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</si>
  <si>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</si>
  <si>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</si>
  <si>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</si>
  <si>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</si>
  <si>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</si>
  <si>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</si>
  <si>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</si>
  <si>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</si>
  <si>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</si>
  <si>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</si>
  <si>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</si>
  <si>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</si>
  <si>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</si>
  <si>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</si>
  <si>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</si>
  <si>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</si>
  <si>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</si>
  <si>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</si>
  <si>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</si>
  <si>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</si>
  <si>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</si>
  <si>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</si>
  <si>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</si>
  <si>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</si>
  <si>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</si>
  <si>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</si>
  <si>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</si>
  <si>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</si>
  <si>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</si>
  <si>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</si>
  <si>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</si>
  <si>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</si>
  <si>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</si>
  <si>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</si>
  <si>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</si>
  <si>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</si>
  <si>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</si>
  <si>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</si>
  <si>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</si>
  <si>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</si>
  <si>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</si>
  <si>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</si>
  <si>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</si>
  <si>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</si>
  <si>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</si>
  <si>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</si>
  <si>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</si>
  <si>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</si>
  <si>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</si>
  <si>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</si>
  <si>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</si>
  <si>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</si>
  <si>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</si>
  <si>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</si>
  <si>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</si>
  <si>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</si>
  <si>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</si>
  <si>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</si>
  <si>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</si>
  <si>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</si>
  <si>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</si>
  <si>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</si>
  <si>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</si>
  <si>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</si>
  <si>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</si>
  <si>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</si>
  <si>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</si>
  <si>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</si>
  <si>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</si>
  <si>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</si>
  <si>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</si>
  <si>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</si>
  <si>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</si>
  <si>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</si>
  <si>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</si>
  <si>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</si>
  <si>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</si>
  <si>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</si>
  <si>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</si>
  <si>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</si>
  <si>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</si>
  <si>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</si>
  <si>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</si>
  <si>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</si>
  <si>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</si>
  <si>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</si>
  <si>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</si>
  <si>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</si>
  <si>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</si>
  <si>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</si>
  <si>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</si>
  <si>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</si>
  <si>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</si>
  <si>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</si>
  <si>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</si>
  <si>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</si>
  <si>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</si>
  <si>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</si>
  <si>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</si>
  <si>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</si>
  <si>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</si>
  <si>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</si>
  <si>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</si>
  <si>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</si>
  <si>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</si>
  <si>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</si>
  <si>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</si>
  <si>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</si>
  <si>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</si>
  <si>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</si>
  <si>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</si>
  <si>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</si>
  <si>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</si>
  <si>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</si>
  <si>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</si>
  <si>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</si>
  <si>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</si>
  <si>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</si>
  <si>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</si>
  <si>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</si>
  <si>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</si>
  <si>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</si>
  <si>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</si>
  <si>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</si>
  <si>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</si>
  <si>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</si>
  <si>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</si>
  <si>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</si>
  <si>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</si>
  <si>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</si>
  <si>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</si>
  <si>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</si>
  <si>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</si>
  <si>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</si>
  <si>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</si>
  <si>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</si>
  <si>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</si>
  <si>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</si>
  <si>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</si>
  <si>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</si>
  <si>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</si>
  <si>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</si>
  <si>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</si>
  <si>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</si>
  <si>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</si>
  <si>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</si>
  <si>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</si>
  <si>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</si>
  <si>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</si>
  <si>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</si>
  <si>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</si>
  <si>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</si>
  <si>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</si>
  <si>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</si>
  <si>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</si>
  <si>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</si>
  <si>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</si>
  <si>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</si>
  <si>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</si>
  <si>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</si>
  <si>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</si>
  <si>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</si>
  <si>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</si>
  <si>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</si>
  <si>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</si>
  <si>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</si>
  <si>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</si>
  <si>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</si>
  <si>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</si>
  <si>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</si>
  <si>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</si>
  <si>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</si>
  <si>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</si>
  <si>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</si>
  <si>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</si>
  <si>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</si>
  <si>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</si>
  <si>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</si>
  <si>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</si>
  <si>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</si>
  <si>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</si>
  <si>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</si>
  <si>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</si>
  <si>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</si>
  <si>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</si>
  <si>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</si>
  <si>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</si>
  <si>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</si>
  <si>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</si>
  <si>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</si>
  <si>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</si>
  <si>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</si>
  <si>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</si>
  <si>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</si>
  <si>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</si>
  <si>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</si>
  <si>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</si>
  <si>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</si>
  <si>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</si>
  <si>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</si>
  <si>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</si>
  <si>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</si>
  <si>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</si>
  <si>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</si>
  <si>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</si>
  <si>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</si>
  <si>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</si>
  <si>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</si>
  <si>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</si>
  <si>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</si>
  <si>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</si>
  <si>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</si>
  <si>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</si>
  <si>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</si>
  <si>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</si>
  <si>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</si>
  <si>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</si>
  <si>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</si>
  <si>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</si>
  <si>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</si>
  <si>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</si>
  <si>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</si>
  <si>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</si>
  <si>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</si>
  <si>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</si>
  <si>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</si>
  <si>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</si>
  <si>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</si>
  <si>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</si>
  <si>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</si>
  <si>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</si>
  <si>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</si>
  <si>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</si>
  <si>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</si>
  <si>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</si>
  <si>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</si>
  <si>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</si>
  <si>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</si>
  <si>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</si>
  <si>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</si>
  <si>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</si>
  <si>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</si>
  <si>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</si>
  <si>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</si>
  <si>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</si>
  <si>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</si>
  <si>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</si>
  <si>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</si>
  <si>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</si>
  <si>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</si>
  <si>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</si>
  <si>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</si>
  <si>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</si>
  <si>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</si>
  <si>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</si>
  <si>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</si>
  <si>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</si>
  <si>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</si>
  <si>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</si>
  <si>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</si>
  <si>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</si>
  <si>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</si>
  <si>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</si>
  <si>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</si>
  <si>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</si>
  <si>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</si>
  <si>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</si>
  <si>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</si>
  <si>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</si>
  <si>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</si>
  <si>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</si>
  <si>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</si>
  <si>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</si>
  <si>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</si>
  <si>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</si>
  <si>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</si>
  <si>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</si>
  <si>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</si>
  <si>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</si>
  <si>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</si>
  <si>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</si>
  <si>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</si>
  <si>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</si>
  <si>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</si>
  <si>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</si>
  <si>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</si>
  <si>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</si>
  <si>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</si>
  <si>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</si>
  <si>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</si>
  <si>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</si>
  <si>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</si>
  <si>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</si>
  <si>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</si>
  <si>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</si>
  <si>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</si>
  <si>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</si>
  <si>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</si>
  <si>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</si>
  <si>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</si>
  <si>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</si>
  <si>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</si>
  <si>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</si>
  <si>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</si>
  <si>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</si>
  <si>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</si>
  <si>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</si>
  <si>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</si>
  <si>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</si>
  <si>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</si>
  <si>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</si>
  <si>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</si>
  <si>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</si>
  <si>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</si>
  <si>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</si>
  <si>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</si>
  <si>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</si>
  <si>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</si>
  <si>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</si>
  <si>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</si>
  <si>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</si>
  <si>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</si>
  <si>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</si>
  <si>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</si>
  <si>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</si>
  <si>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</si>
  <si>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</si>
  <si>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</si>
  <si>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</si>
  <si>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</si>
  <si>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</si>
  <si>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</si>
  <si>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</si>
  <si>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</si>
  <si>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</si>
  <si>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</si>
  <si>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</si>
  <si>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</si>
  <si>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</si>
  <si>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</si>
  <si>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</si>
  <si>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</si>
  <si>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</si>
  <si>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</si>
  <si>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</si>
  <si>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</si>
  <si>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</si>
  <si>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</si>
  <si>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</si>
  <si>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</si>
  <si>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</si>
  <si>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</si>
  <si>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</si>
  <si>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</si>
  <si>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</si>
  <si>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</si>
  <si>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</si>
  <si>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</si>
  <si>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</si>
  <si>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</si>
  <si>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</si>
  <si>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</si>
  <si>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</si>
  <si>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</si>
  <si>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</si>
  <si>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</si>
  <si>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</si>
  <si>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</si>
  <si>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</si>
  <si>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</si>
  <si>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</si>
  <si>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</si>
  <si>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</si>
  <si>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</si>
  <si>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</si>
  <si>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</si>
  <si>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</si>
  <si>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</si>
  <si>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</si>
  <si>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</si>
  <si>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</si>
  <si>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</si>
  <si>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</si>
  <si>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</si>
  <si>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</si>
  <si>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</si>
  <si>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</si>
  <si>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</si>
  <si>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</si>
  <si>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</si>
  <si>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</si>
  <si>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</si>
  <si>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</si>
  <si>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</si>
  <si>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</si>
  <si>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</si>
  <si>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</si>
  <si>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</si>
  <si>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</si>
  <si>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</si>
  <si>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</si>
  <si>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</si>
  <si>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</si>
  <si>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</si>
  <si>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</si>
  <si>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</si>
  <si>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</si>
  <si>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</si>
  <si>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</si>
  <si>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</si>
  <si>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</si>
  <si>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</si>
  <si>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</si>
  <si>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</si>
  <si>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</si>
  <si>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</si>
  <si>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</si>
  <si>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</si>
  <si>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</si>
  <si>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</si>
  <si>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</si>
  <si>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</si>
  <si>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</si>
  <si>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</si>
  <si>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</si>
  <si>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</si>
  <si>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</si>
  <si>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</si>
  <si>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</si>
  <si>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</si>
  <si>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</si>
  <si>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</si>
  <si>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</si>
  <si>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</si>
  <si>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</si>
  <si>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</si>
  <si>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</si>
  <si>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</si>
  <si>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</si>
  <si>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</si>
  <si>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</si>
  <si>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</si>
  <si>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</si>
  <si>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</si>
  <si>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</si>
  <si>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</si>
  <si>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</si>
  <si>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</si>
  <si>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</si>
  <si>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</si>
  <si>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</si>
  <si>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</si>
  <si>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</si>
  <si>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</si>
  <si>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</si>
  <si>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</si>
  <si>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</si>
  <si>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</si>
  <si>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</si>
  <si>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</si>
  <si>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</si>
  <si>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</si>
  <si>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</si>
  <si>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</si>
  <si>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</si>
  <si>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</si>
  <si>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</si>
  <si>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</si>
  <si>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</si>
  <si>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</si>
  <si>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</si>
  <si>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</si>
  <si>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</si>
  <si>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</si>
  <si>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</si>
  <si>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</si>
  <si>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</si>
  <si>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</si>
  <si>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</si>
  <si>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</si>
  <si>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</si>
  <si>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</si>
  <si>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</si>
  <si>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</si>
  <si>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</si>
  <si>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</si>
  <si>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</si>
  <si>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</si>
  <si>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</si>
  <si>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</si>
  <si>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</si>
  <si>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</si>
  <si>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</si>
  <si>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</si>
  <si>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</si>
  <si>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</si>
  <si>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</si>
  <si>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</si>
  <si>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</si>
  <si>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</si>
  <si>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</si>
  <si>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</si>
  <si>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</si>
  <si>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</si>
  <si>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</si>
  <si>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</si>
  <si>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</si>
  <si>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</si>
  <si>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</si>
  <si>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</si>
  <si>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</si>
  <si>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</si>
  <si>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</si>
  <si>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</si>
  <si>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</si>
  <si>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</si>
  <si>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</si>
  <si>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</si>
  <si>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</si>
  <si>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</si>
  <si>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</si>
  <si>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</si>
  <si>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</si>
  <si>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</si>
  <si>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</si>
  <si>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</si>
  <si>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</si>
  <si>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</si>
  <si>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</si>
  <si>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</si>
  <si>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</si>
  <si>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</si>
  <si>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</si>
  <si>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</si>
  <si>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</si>
  <si>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</si>
  <si>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</si>
  <si>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</si>
  <si>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</si>
  <si>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</si>
  <si>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</si>
  <si>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</si>
  <si>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</si>
  <si>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</si>
  <si>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</si>
  <si>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</si>
  <si>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</si>
  <si>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</si>
  <si>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</si>
  <si>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</si>
  <si>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</si>
  <si>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</si>
  <si>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</si>
  <si>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</si>
  <si>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</si>
  <si>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</si>
  <si>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</si>
  <si>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</si>
  <si>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</si>
  <si>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</si>
  <si>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</si>
  <si>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</si>
  <si>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</si>
  <si>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</si>
  <si>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</si>
  <si>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</si>
  <si>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</si>
  <si>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</si>
  <si>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</si>
  <si>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</si>
  <si>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</si>
  <si>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</si>
  <si>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</si>
  <si>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</si>
  <si>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</si>
  <si>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</si>
  <si>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</si>
  <si>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</si>
  <si>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</si>
  <si>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</si>
  <si>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</si>
  <si>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</si>
  <si>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</si>
  <si>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</si>
  <si>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</si>
  <si>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</si>
  <si>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</si>
  <si>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</si>
  <si>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</si>
  <si>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</si>
  <si>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</si>
  <si>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</si>
  <si>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</si>
  <si>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</si>
  <si>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</si>
  <si>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</si>
  <si>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</si>
  <si>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</si>
  <si>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</si>
  <si>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</si>
  <si>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</si>
  <si>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</si>
  <si>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</si>
  <si>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</si>
  <si>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</si>
  <si>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</si>
  <si>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</si>
  <si>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</si>
  <si>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</si>
  <si>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</si>
  <si>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</si>
  <si>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</si>
  <si>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</si>
  <si>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</si>
  <si>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</si>
  <si>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</si>
  <si>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</si>
  <si>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</si>
  <si>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</si>
  <si>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</si>
  <si>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</si>
  <si>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</si>
  <si>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</si>
  <si>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</si>
  <si>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</si>
  <si>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</si>
  <si>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</si>
  <si>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</si>
  <si>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</si>
  <si>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</si>
  <si>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</si>
  <si>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</si>
  <si>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</si>
  <si>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</si>
  <si>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</si>
  <si>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</si>
  <si>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</si>
  <si>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</si>
  <si>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</si>
  <si>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</si>
  <si>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</si>
  <si>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</si>
  <si>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</si>
  <si>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</si>
  <si>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</si>
  <si>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</si>
  <si>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</si>
  <si>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</si>
  <si>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</si>
  <si>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</si>
  <si>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</si>
  <si>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</si>
  <si>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</si>
  <si>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</si>
  <si>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</si>
  <si>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</si>
  <si>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</si>
  <si>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</si>
  <si>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</si>
  <si>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</si>
  <si>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</si>
  <si>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</si>
  <si>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</si>
  <si>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</si>
  <si>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</si>
  <si>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</si>
  <si>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</si>
  <si>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</si>
  <si>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</si>
  <si>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</si>
  <si>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</si>
  <si>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</si>
  <si>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</si>
  <si>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</si>
  <si>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</si>
  <si>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</si>
  <si>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</si>
  <si>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</si>
  <si>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</si>
  <si>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</si>
  <si>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</si>
  <si>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</si>
  <si>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</si>
  <si>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</si>
  <si>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</si>
  <si>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</si>
  <si>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</si>
  <si>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</si>
  <si>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</si>
  <si>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</si>
  <si>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</si>
  <si>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</si>
  <si>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</si>
  <si>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</si>
  <si>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</si>
  <si>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</si>
  <si>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</si>
  <si>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</si>
  <si>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</si>
  <si>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</si>
  <si>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</si>
  <si>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</si>
  <si>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</si>
  <si>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</si>
  <si>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</si>
  <si>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</si>
  <si>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</si>
  <si>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</si>
  <si>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</si>
  <si>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</si>
  <si>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</si>
  <si>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</si>
  <si>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</si>
  <si>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</si>
  <si>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</si>
  <si>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</si>
  <si>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</si>
  <si>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</si>
  <si>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</si>
  <si>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</si>
  <si>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</si>
  <si>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</si>
  <si>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</si>
  <si>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</si>
  <si>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</si>
  <si>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</si>
  <si>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</si>
  <si>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</si>
  <si>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</si>
  <si>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</si>
  <si>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</si>
  <si>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</si>
  <si>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</si>
  <si>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</si>
  <si>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</si>
  <si>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</si>
  <si>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</si>
  <si>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</si>
  <si>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</si>
  <si>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</si>
  <si>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</si>
  <si>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</si>
  <si>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</si>
  <si>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</si>
  <si>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</si>
  <si>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</si>
  <si>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</si>
  <si>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</si>
  <si>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</si>
  <si>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</si>
  <si>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</si>
  <si>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</si>
  <si>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</si>
  <si>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</si>
  <si>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</si>
  <si>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</si>
  <si>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</si>
  <si>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</si>
  <si>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</si>
  <si>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</si>
  <si>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</si>
  <si>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</si>
  <si>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</si>
  <si>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</si>
  <si>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</si>
  <si>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</si>
  <si>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</si>
  <si>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</si>
  <si>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</si>
  <si>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</si>
  <si>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</si>
  <si>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</si>
  <si>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</si>
  <si>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</si>
  <si>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</si>
  <si>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</si>
  <si>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</si>
  <si>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</si>
  <si>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</si>
  <si>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</si>
  <si>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</si>
  <si>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</si>
  <si>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</si>
  <si>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</si>
  <si>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</si>
  <si>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</si>
  <si>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</si>
  <si>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</si>
  <si>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</si>
  <si>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</si>
  <si>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</si>
  <si>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</si>
  <si>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</si>
  <si>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</si>
  <si>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</si>
  <si>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</si>
  <si>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</si>
  <si>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</si>
  <si>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</si>
  <si>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</si>
  <si>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</si>
  <si>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</si>
  <si>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</si>
  <si>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</si>
  <si>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</si>
  <si>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</si>
  <si>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</si>
  <si>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</si>
  <si>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</si>
  <si>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</si>
  <si>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</si>
  <si>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</si>
  <si>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</si>
  <si>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</si>
  <si>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</si>
  <si>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</si>
  <si>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</si>
  <si>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</si>
  <si>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</si>
  <si>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</si>
  <si>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</si>
  <si>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</si>
  <si>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</si>
  <si>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</si>
  <si>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</si>
  <si>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</si>
  <si>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</si>
  <si>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</si>
  <si>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</si>
  <si>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</si>
  <si>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</si>
  <si>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</si>
  <si>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</si>
  <si>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</si>
  <si>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</si>
  <si>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</si>
  <si>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</si>
  <si>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</si>
  <si>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</si>
  <si>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</si>
  <si>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</si>
  <si>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</si>
  <si>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</si>
  <si>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</si>
  <si>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</si>
  <si>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</si>
  <si>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</si>
  <si>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</si>
  <si>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</si>
  <si>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</si>
  <si>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</si>
  <si>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</si>
  <si>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</si>
  <si>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</si>
  <si>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</si>
  <si>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</si>
  <si>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</si>
  <si>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</si>
  <si>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</si>
  <si>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</si>
  <si>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</si>
  <si>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</si>
  <si>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</si>
  <si>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</si>
  <si>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</si>
  <si>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</si>
  <si>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</si>
  <si>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</si>
  <si>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</si>
  <si>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</si>
  <si>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</si>
  <si>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</si>
  <si>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</si>
  <si>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</si>
  <si>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</si>
  <si>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</si>
  <si>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</si>
  <si>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</si>
  <si>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</si>
  <si>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</si>
  <si>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</si>
  <si>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</si>
  <si>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</si>
  <si>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</si>
  <si>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</si>
  <si>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</si>
  <si>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</si>
  <si>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</si>
  <si>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</si>
  <si>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</si>
  <si>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</si>
  <si>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</si>
  <si>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</si>
  <si>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</si>
  <si>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</si>
  <si>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</si>
  <si>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</si>
  <si>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</si>
  <si>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</si>
  <si>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</si>
  <si>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</si>
  <si>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</si>
  <si>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</si>
  <si>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</si>
  <si>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</si>
  <si>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</si>
  <si>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</si>
  <si>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</si>
  <si>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</si>
  <si>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</si>
  <si>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</si>
  <si>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</si>
  <si>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</si>
  <si>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</si>
  <si>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</si>
  <si>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</si>
  <si>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</si>
  <si>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</si>
  <si>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</si>
  <si>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</si>
  <si>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</si>
  <si>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</si>
  <si>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</si>
  <si>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</si>
  <si>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</si>
  <si>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</si>
  <si>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</si>
  <si>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</si>
  <si>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</si>
  <si>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</si>
  <si>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</si>
  <si>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</si>
  <si>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</si>
  <si>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</si>
  <si>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</si>
  <si>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</si>
  <si>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</si>
  <si>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</si>
  <si>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</si>
  <si>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</si>
  <si>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</si>
  <si>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</si>
  <si>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</si>
  <si>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</si>
  <si>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</si>
  <si>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</si>
  <si>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</si>
  <si>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</si>
  <si>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</si>
  <si>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</si>
  <si>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</si>
  <si>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</si>
  <si>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</si>
  <si>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</si>
  <si>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</si>
  <si>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</si>
  <si>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</si>
  <si>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</si>
  <si>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</si>
  <si>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</si>
  <si>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</si>
  <si>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</si>
  <si>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</si>
  <si>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</si>
  <si>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</si>
  <si>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</si>
  <si>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</si>
  <si>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</si>
  <si>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</si>
  <si>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</si>
  <si>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</si>
  <si>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</si>
  <si>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</si>
  <si>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</si>
  <si>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</si>
  <si>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</si>
  <si>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</si>
  <si>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</si>
  <si>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</si>
  <si>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</si>
  <si>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</si>
  <si>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</si>
  <si>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</si>
  <si>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</si>
  <si>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</si>
  <si>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</si>
  <si>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</si>
  <si>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</si>
  <si>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</si>
  <si>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</si>
  <si>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</si>
  <si>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</si>
  <si>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</si>
  <si>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</si>
  <si>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</si>
  <si>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</si>
  <si>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</si>
  <si>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</si>
  <si>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</si>
  <si>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</si>
  <si>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</si>
  <si>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</si>
  <si>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</si>
  <si>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</si>
  <si>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</si>
  <si>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</si>
  <si>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</si>
  <si>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</si>
  <si>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</si>
  <si>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</si>
  <si>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</si>
  <si>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</si>
  <si>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</si>
  <si>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</si>
  <si>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</si>
  <si>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</si>
  <si>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</si>
  <si>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</si>
  <si>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</si>
  <si>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</si>
  <si>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</si>
  <si>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</si>
  <si>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</si>
  <si>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</si>
  <si>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</si>
  <si>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</si>
  <si>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</si>
  <si>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</si>
  <si>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</si>
  <si>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</si>
  <si>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</si>
  <si>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</si>
  <si>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</si>
  <si>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</si>
  <si>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</si>
  <si>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</si>
  <si>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</si>
  <si>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</si>
  <si>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</si>
  <si>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</si>
  <si>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</si>
  <si>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</si>
  <si>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</si>
  <si>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</si>
  <si>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</si>
  <si>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</si>
  <si>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</si>
  <si>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</si>
  <si>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</si>
  <si>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</si>
  <si>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</si>
  <si>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</si>
  <si>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</si>
  <si>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</si>
  <si>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</si>
  <si>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</si>
  <si>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</si>
  <si>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</si>
  <si>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</si>
  <si>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</si>
  <si>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</si>
  <si>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</si>
  <si>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</si>
  <si>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</si>
  <si>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</si>
  <si>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</si>
  <si>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</si>
  <si>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</si>
  <si>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</si>
  <si>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</si>
  <si>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</si>
  <si>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</si>
  <si>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</si>
  <si>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</si>
  <si>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</si>
  <si>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</si>
  <si>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</si>
  <si>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</si>
  <si>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</si>
  <si>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</si>
  <si>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</si>
  <si>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</si>
  <si>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</si>
  <si>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</si>
  <si>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</si>
  <si>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</si>
  <si>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</si>
  <si>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</si>
  <si>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</si>
  <si>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</si>
  <si>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</si>
  <si>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</si>
  <si>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</si>
  <si>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</si>
  <si>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</si>
  <si>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</si>
  <si>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</si>
  <si>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</si>
  <si>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</si>
  <si>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</si>
  <si>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</si>
  <si>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</si>
  <si>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</si>
  <si>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</si>
  <si>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</si>
  <si>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</si>
  <si>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</si>
  <si>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</si>
  <si>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</si>
  <si>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</si>
  <si>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</si>
  <si>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</si>
  <si>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</si>
  <si>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</si>
  <si>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</si>
  <si>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</si>
  <si>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</si>
  <si>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</si>
  <si>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</si>
  <si>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</si>
  <si>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</si>
  <si>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</si>
  <si>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</si>
  <si>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</si>
  <si>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</si>
  <si>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</si>
  <si>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</si>
  <si>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</si>
  <si>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</si>
  <si>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</si>
  <si>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</si>
  <si>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</si>
  <si>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</si>
  <si>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</si>
  <si>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</si>
  <si>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</si>
  <si>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</si>
  <si>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</si>
  <si>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</si>
  <si>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</si>
  <si>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</si>
  <si>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</si>
  <si>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</si>
  <si>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</si>
  <si>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</si>
  <si>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</si>
  <si>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</si>
  <si>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</si>
  <si>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</si>
  <si>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</si>
  <si>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</si>
  <si>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</si>
  <si>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</si>
  <si>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</si>
  <si>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</si>
  <si>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</si>
  <si>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</si>
  <si>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</si>
  <si>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</si>
  <si>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</si>
  <si>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</si>
  <si>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</si>
  <si>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</si>
  <si>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</si>
  <si>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</si>
  <si>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</si>
  <si>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</si>
  <si>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</si>
  <si>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</si>
  <si>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</si>
  <si>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</si>
  <si>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</si>
  <si>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</si>
  <si>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</si>
  <si>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</si>
  <si>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</si>
  <si>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</si>
  <si>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</si>
  <si>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</si>
  <si>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</si>
  <si>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</si>
  <si>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</si>
  <si>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</si>
  <si>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</si>
  <si>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</si>
  <si>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</si>
  <si>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</si>
  <si>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</si>
  <si>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</si>
  <si>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</si>
  <si>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</si>
  <si>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</si>
  <si>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</si>
  <si>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</si>
  <si>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</si>
  <si>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</si>
  <si>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</si>
  <si>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</si>
  <si>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</si>
  <si>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</si>
  <si>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</si>
  <si>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</si>
  <si>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</si>
  <si>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</si>
  <si>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</si>
  <si>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</si>
  <si>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</si>
  <si>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</si>
  <si>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</si>
  <si>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</si>
  <si>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</si>
  <si>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</si>
  <si>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</si>
  <si>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</si>
  <si>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</si>
  <si>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</si>
  <si>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</si>
  <si>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</si>
  <si>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</si>
  <si>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</si>
  <si>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</si>
  <si>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</si>
  <si>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</si>
  <si>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</si>
  <si>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</si>
  <si>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</si>
  <si>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</si>
  <si>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</si>
  <si>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</si>
  <si>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</si>
  <si>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</si>
  <si>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</si>
  <si>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</si>
  <si>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</si>
  <si>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</si>
  <si>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</si>
  <si>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</si>
  <si>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</si>
  <si>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</si>
  <si>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</si>
  <si>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</si>
  <si>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</si>
  <si>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</si>
  <si>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</si>
  <si>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</si>
  <si>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</si>
  <si>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</si>
  <si>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</si>
  <si>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</si>
  <si>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</si>
  <si>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</si>
  <si>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</si>
  <si>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</si>
  <si>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</si>
  <si>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</si>
  <si>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</si>
  <si>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</si>
  <si>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</si>
  <si>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</si>
  <si>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</si>
  <si>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</si>
  <si>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</si>
  <si>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</si>
  <si>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</si>
  <si>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</si>
  <si>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</si>
  <si>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</si>
  <si>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</si>
  <si>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</si>
  <si>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</si>
  <si>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</si>
  <si>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</si>
  <si>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</si>
  <si>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</si>
  <si>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</si>
  <si>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</si>
  <si>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</si>
  <si>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</si>
  <si>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</si>
  <si>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</si>
  <si>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</si>
  <si>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</si>
  <si>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</si>
  <si>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</si>
  <si>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</si>
  <si>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</si>
  <si>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</si>
  <si>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</si>
  <si>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</si>
  <si>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</si>
  <si>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</si>
  <si>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</si>
  <si>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</si>
  <si>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</si>
  <si>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</si>
  <si>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</si>
  <si>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</si>
  <si>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</si>
  <si>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</si>
  <si>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</si>
  <si>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</si>
  <si>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</si>
  <si>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</si>
  <si>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</si>
  <si>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</si>
  <si>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</si>
  <si>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</si>
  <si>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</si>
  <si>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</si>
  <si>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</si>
  <si>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</si>
  <si>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</si>
  <si>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</si>
  <si>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</si>
  <si>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</si>
  <si>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</si>
  <si>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</si>
  <si>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</si>
  <si>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</si>
  <si>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</si>
  <si>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</si>
  <si>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</si>
  <si>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</si>
  <si>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</si>
  <si>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</si>
  <si>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</si>
  <si>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</si>
  <si>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</si>
  <si>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</si>
  <si>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</si>
  <si>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</si>
  <si>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</si>
  <si>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</si>
  <si>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</si>
  <si>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</si>
  <si>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</si>
  <si>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</si>
  <si>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</si>
  <si>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</si>
  <si>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</si>
  <si>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</si>
  <si>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</si>
  <si>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</si>
  <si>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</si>
  <si>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</si>
  <si>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</si>
  <si>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</si>
  <si>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</si>
  <si>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</si>
  <si>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</si>
  <si>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</si>
  <si>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</si>
  <si>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</si>
  <si>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</si>
  <si>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</si>
  <si>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</si>
  <si>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</si>
  <si>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</si>
  <si>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</si>
  <si>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</si>
  <si>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</si>
  <si>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</si>
  <si>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</si>
  <si>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</si>
  <si>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</si>
  <si>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</si>
  <si>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</si>
  <si>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</si>
  <si>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</si>
  <si>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</si>
  <si>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</si>
  <si>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</si>
  <si>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</si>
  <si>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</si>
  <si>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</si>
  <si>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</si>
  <si>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</si>
  <si>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</si>
  <si>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</si>
  <si>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</si>
  <si>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</si>
  <si>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</si>
  <si>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</si>
  <si>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</si>
  <si>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</si>
  <si>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</si>
  <si>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</si>
  <si>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</si>
  <si>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</si>
  <si>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</si>
  <si>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</si>
  <si>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</si>
  <si>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</si>
  <si>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</si>
  <si>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</si>
  <si>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</si>
  <si>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</si>
  <si>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</si>
  <si>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</si>
  <si>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</si>
  <si>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</si>
  <si>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</si>
  <si>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</si>
  <si>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</si>
  <si>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</si>
  <si>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</si>
  <si>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</si>
  <si>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</si>
  <si>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</si>
  <si>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</si>
  <si>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</si>
  <si>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</si>
  <si>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</si>
  <si>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</si>
  <si>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</si>
  <si>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</si>
  <si>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</si>
  <si>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</si>
  <si>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</si>
  <si>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</si>
  <si>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</si>
  <si>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</si>
  <si>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</si>
  <si>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</si>
  <si>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</si>
  <si>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</si>
  <si>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</si>
  <si>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</si>
  <si>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</si>
  <si>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</si>
  <si>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</si>
  <si>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</si>
  <si>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</si>
  <si>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</si>
  <si>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</si>
  <si>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</si>
  <si>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</si>
  <si>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</si>
  <si>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</si>
  <si>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</si>
  <si>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</si>
  <si>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</si>
  <si>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</si>
  <si>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</si>
  <si>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</si>
  <si>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</si>
  <si>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</si>
  <si>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</si>
  <si>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</si>
  <si>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</si>
  <si>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</si>
  <si>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</si>
  <si>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</si>
  <si>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</si>
  <si>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</si>
  <si>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</si>
  <si>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</si>
  <si>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</si>
  <si>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</si>
  <si>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</si>
  <si>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</si>
  <si>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</si>
  <si>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</si>
  <si>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</si>
  <si>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</si>
  <si>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</si>
  <si>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</si>
  <si>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</si>
  <si>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</si>
  <si>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</si>
  <si>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</si>
  <si>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</si>
  <si>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</si>
  <si>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</si>
  <si>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</si>
  <si>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</si>
  <si>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</si>
  <si>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</si>
  <si>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</si>
  <si>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</si>
  <si>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</si>
  <si>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</si>
  <si>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</si>
  <si>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</si>
  <si>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</si>
  <si>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</si>
  <si>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</si>
  <si>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</si>
  <si>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</si>
  <si>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</si>
  <si>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</si>
  <si>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</si>
  <si>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</si>
  <si>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</si>
  <si>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</si>
  <si>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</si>
  <si>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</si>
  <si>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</si>
  <si>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</si>
  <si>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</si>
  <si>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</si>
  <si>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</si>
  <si>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</si>
  <si>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</si>
  <si>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</si>
  <si>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</si>
  <si>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</si>
  <si>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</si>
  <si>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</si>
  <si>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</si>
  <si>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</si>
  <si>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</si>
  <si>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</si>
  <si>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</si>
  <si>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</si>
  <si>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</si>
  <si>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</si>
  <si>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</si>
  <si>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</si>
  <si>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</si>
  <si>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</si>
  <si>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</si>
  <si>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</si>
  <si>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</si>
  <si>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</si>
  <si>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</si>
  <si>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</si>
  <si>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</si>
  <si>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</si>
  <si>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</si>
  <si>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</si>
  <si>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</si>
  <si>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</si>
  <si>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</si>
  <si>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</si>
  <si>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</si>
  <si>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</si>
  <si>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</si>
  <si>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</si>
  <si>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</si>
  <si>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</si>
  <si>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</si>
  <si>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</si>
  <si>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</si>
  <si>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</si>
  <si>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</si>
  <si>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</si>
  <si>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</si>
  <si>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</si>
  <si>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</si>
  <si>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</si>
  <si>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</si>
  <si>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</si>
  <si>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</si>
  <si>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</si>
  <si>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</si>
  <si>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</si>
  <si>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</si>
  <si>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</si>
  <si>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</si>
  <si>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</si>
  <si>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</si>
  <si>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</si>
  <si>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</si>
  <si>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</si>
  <si>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</si>
  <si>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</si>
  <si>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</si>
  <si>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</si>
  <si>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</si>
  <si>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</si>
  <si>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</si>
  <si>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</si>
  <si>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</si>
  <si>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</si>
  <si>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</si>
  <si>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</si>
  <si>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</si>
  <si>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</si>
  <si>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</si>
  <si>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</si>
  <si>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</si>
  <si>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</si>
  <si>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</si>
  <si>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</si>
  <si>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</si>
  <si>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</si>
  <si>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</si>
  <si>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</si>
  <si>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</si>
  <si>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</si>
  <si>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</si>
  <si>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</si>
  <si>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</si>
  <si>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</si>
  <si>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</si>
  <si>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</si>
  <si>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</si>
  <si>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</si>
  <si>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</si>
  <si>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</si>
  <si>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</si>
  <si>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</si>
  <si>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</si>
  <si>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</si>
  <si>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</si>
  <si>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</si>
  <si>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</si>
  <si>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</si>
  <si>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</si>
  <si>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</si>
  <si>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</si>
  <si>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</si>
  <si>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</si>
  <si>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</si>
  <si>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</si>
  <si>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</si>
  <si>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</si>
  <si>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</si>
  <si>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</si>
  <si>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</si>
  <si>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</si>
  <si>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</si>
  <si>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</si>
  <si>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</si>
  <si>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</si>
  <si>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</si>
  <si>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</si>
  <si>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</si>
  <si>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</si>
  <si>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</si>
  <si>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</si>
  <si>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</si>
  <si>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</si>
  <si>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</si>
  <si>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</si>
  <si>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</si>
  <si>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</si>
  <si>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</si>
  <si>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</si>
  <si>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</si>
  <si>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</si>
  <si>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</si>
  <si>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</si>
  <si>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</si>
  <si>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</si>
  <si>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</si>
  <si>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</si>
  <si>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</si>
  <si>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</si>
  <si>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</si>
  <si>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</si>
  <si>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</si>
  <si>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</si>
  <si>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</si>
  <si>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</si>
  <si>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</si>
  <si>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</si>
  <si>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</si>
  <si>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</si>
  <si>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</si>
  <si>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</si>
  <si>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</si>
  <si>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</si>
  <si>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</si>
  <si>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</si>
  <si>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</si>
  <si>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</si>
  <si>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</si>
  <si>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</si>
  <si>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</si>
  <si>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</si>
  <si>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</si>
  <si>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</si>
  <si>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</si>
  <si>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</si>
  <si>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</si>
  <si>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</si>
  <si>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</si>
  <si>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</si>
  <si>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</si>
  <si>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</si>
  <si>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</si>
  <si>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</si>
  <si>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</si>
  <si>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</si>
  <si>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</si>
  <si>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</si>
  <si>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</si>
  <si>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</si>
  <si>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</si>
  <si>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</si>
  <si>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</si>
  <si>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</si>
  <si>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</si>
  <si>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</si>
  <si>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</si>
  <si>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</si>
  <si>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</si>
  <si>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</si>
  <si>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</si>
  <si>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</si>
  <si>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</si>
  <si>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</si>
  <si>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</si>
  <si>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</si>
  <si>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</si>
  <si>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</si>
  <si>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</si>
  <si>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</si>
  <si>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</si>
  <si>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</si>
  <si>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</si>
  <si>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</si>
  <si>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</si>
  <si>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</si>
  <si>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</si>
  <si>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</si>
  <si>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</si>
  <si>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</si>
  <si>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</si>
  <si>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</si>
  <si>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</si>
  <si>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</si>
  <si>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</si>
  <si>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</si>
  <si>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</si>
  <si>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</si>
  <si>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</si>
  <si>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</si>
  <si>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</si>
  <si>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</si>
  <si>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</si>
  <si>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</si>
  <si>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</si>
  <si>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</si>
  <si>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</si>
  <si>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</si>
  <si>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</si>
  <si>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</si>
  <si>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</si>
  <si>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</si>
  <si>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</si>
  <si>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</si>
  <si>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</si>
  <si>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</si>
  <si>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</si>
  <si>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</si>
  <si>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</si>
  <si>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</si>
  <si>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</si>
  <si>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</si>
  <si>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</si>
  <si>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</si>
  <si>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</si>
  <si>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</si>
  <si>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</si>
  <si>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</si>
  <si>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</si>
  <si>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</si>
  <si>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</si>
  <si>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</si>
  <si>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</si>
  <si>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</si>
  <si>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</si>
  <si>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</si>
  <si>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</si>
  <si>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</si>
  <si>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</si>
  <si>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</si>
  <si>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</si>
  <si>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</si>
  <si>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</si>
  <si>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</si>
  <si>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</si>
  <si>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</si>
  <si>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</si>
  <si>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</si>
  <si>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</si>
  <si>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</si>
  <si>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</si>
  <si>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</si>
  <si>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</si>
  <si>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</si>
  <si>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</si>
  <si>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</si>
  <si>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</si>
  <si>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</si>
  <si>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</si>
  <si>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</si>
  <si>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</si>
  <si>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</si>
  <si>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</si>
  <si>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</si>
  <si>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</si>
  <si>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</si>
  <si>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</si>
  <si>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</si>
  <si>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</si>
  <si>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</si>
  <si>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</si>
  <si>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</si>
  <si>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</si>
  <si>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</si>
  <si>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</si>
  <si>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</si>
  <si>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</si>
  <si>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</si>
  <si>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</si>
  <si>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</si>
  <si>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</si>
  <si>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</si>
  <si>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</si>
  <si>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</si>
  <si>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</si>
  <si>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</si>
  <si>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</si>
  <si>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</si>
  <si>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</si>
  <si>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</si>
  <si>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</si>
  <si>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</si>
  <si>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</si>
  <si>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</si>
  <si>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</si>
  <si>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</si>
  <si>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</si>
  <si>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</si>
  <si>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</si>
  <si>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</si>
  <si>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</si>
  <si>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</si>
  <si>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</si>
  <si>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</si>
  <si>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</si>
  <si>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</si>
  <si>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</si>
  <si>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</si>
  <si>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</si>
  <si>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</si>
  <si>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</si>
  <si>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</si>
  <si>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</si>
  <si>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</si>
  <si>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</si>
  <si>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</si>
  <si>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</si>
  <si>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</si>
  <si>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</si>
  <si>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</si>
  <si>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</si>
  <si>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</si>
  <si>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</si>
  <si>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</si>
  <si>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</si>
  <si>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</si>
  <si>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</si>
  <si>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</si>
  <si>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</si>
  <si>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</si>
  <si>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</si>
  <si>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</si>
  <si>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</si>
  <si>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</si>
  <si>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</si>
  <si>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</si>
  <si>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</si>
  <si>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</si>
  <si>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</si>
  <si>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</si>
  <si>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</si>
  <si>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</si>
  <si>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</si>
  <si>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</si>
  <si>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</si>
  <si>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</si>
  <si>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</si>
  <si>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</si>
  <si>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</si>
  <si>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</si>
  <si>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</si>
  <si>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</si>
  <si>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</si>
  <si>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</si>
  <si>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</si>
  <si>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</si>
  <si>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</si>
  <si>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</si>
  <si>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</si>
  <si>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</si>
  <si>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</si>
  <si>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</si>
  <si>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</si>
  <si>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</si>
  <si>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</si>
  <si>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</si>
  <si>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</si>
  <si>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</si>
  <si>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</si>
  <si>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</si>
  <si>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</si>
  <si>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</si>
  <si>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</si>
  <si>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</si>
  <si>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</si>
  <si>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</si>
  <si>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</si>
  <si>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</si>
  <si>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</si>
  <si>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</si>
  <si>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</si>
  <si>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</si>
  <si>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</si>
  <si>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</si>
  <si>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</si>
  <si>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</si>
  <si>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</si>
  <si>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</si>
  <si>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</si>
  <si>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</si>
  <si>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</si>
  <si>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</si>
  <si>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</si>
  <si>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</si>
  <si>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</si>
  <si>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</si>
  <si>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</si>
  <si>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</si>
  <si>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</si>
  <si>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</si>
  <si>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</si>
  <si>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</si>
  <si>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</si>
  <si>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</si>
  <si>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</si>
  <si>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</si>
  <si>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</si>
  <si>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</si>
  <si>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</si>
  <si>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</si>
  <si>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</si>
  <si>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</si>
  <si>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</si>
  <si>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</si>
  <si>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</si>
  <si>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</si>
  <si>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</si>
  <si>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</si>
  <si>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</si>
  <si>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</si>
  <si>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</si>
  <si>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</si>
  <si>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</si>
  <si>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</si>
  <si>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</si>
  <si>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</si>
  <si>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</si>
  <si>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</si>
  <si>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</si>
  <si>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</si>
  <si>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</si>
  <si>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</si>
  <si>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</si>
  <si>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</si>
  <si>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</si>
  <si>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</si>
  <si>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</si>
  <si>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</si>
  <si>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</si>
  <si>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</si>
  <si>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</si>
  <si>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</si>
  <si>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</si>
  <si>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</si>
  <si>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</si>
  <si>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</si>
  <si>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</si>
  <si>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</si>
  <si>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</si>
  <si>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</si>
  <si>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</si>
  <si>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</si>
  <si>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</si>
  <si>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</si>
  <si>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</si>
  <si>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</si>
  <si>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</si>
  <si>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</si>
  <si>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</si>
  <si>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</si>
  <si>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</si>
  <si>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</si>
  <si>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</si>
  <si>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</si>
  <si>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</si>
  <si>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</si>
  <si>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</si>
  <si>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</si>
  <si>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</si>
  <si>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</si>
  <si>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</si>
  <si>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</si>
  <si>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</si>
  <si>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</si>
  <si>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</si>
  <si>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</si>
  <si>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</si>
  <si>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</si>
  <si>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</si>
  <si>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</si>
  <si>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</si>
  <si>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</si>
  <si>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</si>
  <si>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</si>
  <si>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</si>
  <si>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</si>
  <si>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</si>
  <si>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</si>
  <si>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</si>
  <si>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</si>
  <si>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</si>
  <si>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</si>
  <si>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</si>
  <si>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</si>
  <si>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</si>
  <si>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</si>
  <si>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</si>
  <si>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</si>
  <si>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</si>
  <si>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</si>
  <si>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</si>
  <si>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</si>
  <si>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</si>
  <si>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</si>
  <si>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</si>
  <si>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</si>
  <si>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</si>
  <si>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</si>
  <si>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</si>
  <si>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</si>
  <si>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</si>
  <si>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</si>
  <si>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</si>
  <si>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</si>
  <si>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</si>
  <si>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</si>
  <si>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</si>
  <si>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</si>
  <si>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</si>
  <si>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</si>
  <si>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</si>
  <si>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</si>
  <si>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</si>
  <si>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</si>
  <si>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</si>
  <si>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</si>
  <si>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</si>
  <si>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</si>
  <si>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</si>
  <si>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</si>
  <si>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</si>
  <si>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</si>
  <si>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</si>
  <si>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</si>
  <si>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</si>
  <si>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</si>
  <si>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</si>
  <si>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</si>
  <si>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</si>
  <si>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</si>
  <si>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</si>
  <si>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</si>
  <si>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</si>
  <si>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</si>
  <si>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</si>
  <si>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</si>
  <si>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</si>
  <si>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</si>
  <si>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</si>
  <si>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</si>
  <si>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</si>
  <si>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</si>
  <si>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</si>
  <si>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</si>
  <si>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</si>
  <si>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</si>
  <si>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</si>
  <si>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</si>
  <si>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</si>
  <si>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</si>
  <si>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</si>
  <si>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</si>
  <si>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</si>
  <si>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</si>
  <si>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</si>
  <si>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</si>
  <si>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</si>
  <si>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</si>
  <si>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</si>
  <si>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</si>
  <si>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</si>
  <si>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</si>
  <si>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</si>
  <si>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</si>
  <si>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</si>
  <si>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</si>
  <si>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</si>
  <si>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</si>
  <si>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</si>
  <si>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</si>
  <si>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</si>
  <si>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</si>
  <si>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</si>
  <si>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</si>
  <si>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</si>
  <si>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</si>
  <si>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</si>
  <si>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</si>
  <si>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</si>
  <si>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</si>
  <si>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</si>
  <si>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</si>
  <si>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</si>
  <si>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</si>
  <si>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</si>
  <si>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</si>
  <si>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</si>
  <si>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</si>
  <si>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</si>
  <si>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</si>
  <si>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</si>
  <si>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</si>
  <si>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</si>
  <si>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</si>
  <si>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</si>
  <si>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</si>
  <si>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</si>
  <si>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</si>
  <si>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</si>
  <si>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</si>
  <si>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</si>
  <si>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</si>
  <si>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</si>
  <si>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</si>
  <si>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</si>
  <si>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</si>
  <si>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</si>
  <si>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</si>
  <si>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</si>
  <si>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</si>
  <si>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</si>
  <si>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</si>
  <si>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</si>
  <si>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</si>
  <si>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</si>
  <si>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</si>
  <si>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</si>
  <si>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</si>
  <si>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</si>
  <si>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</si>
  <si>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</si>
  <si>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</si>
  <si>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</si>
  <si>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</si>
  <si>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</si>
  <si>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</si>
  <si>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</si>
  <si>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</si>
  <si>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</si>
  <si>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</si>
  <si>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</si>
  <si>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</si>
  <si>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</si>
  <si>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</si>
  <si>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</si>
  <si>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</si>
  <si>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</si>
  <si>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</si>
  <si>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</si>
  <si>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</si>
  <si>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</si>
  <si>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</si>
  <si>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</si>
  <si>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</si>
  <si>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</si>
  <si>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</si>
  <si>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</si>
  <si>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</si>
  <si>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</si>
  <si>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</si>
  <si>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</si>
  <si>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</si>
  <si>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</si>
  <si>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</si>
  <si>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</si>
  <si>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</si>
  <si>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</si>
  <si>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</si>
  <si>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</si>
  <si>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</si>
  <si>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</si>
  <si>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</si>
  <si>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</si>
  <si>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</si>
  <si>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</si>
  <si>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</si>
  <si>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</si>
  <si>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</si>
  <si>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</si>
  <si>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</si>
  <si>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</si>
  <si>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</si>
  <si>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</si>
  <si>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</si>
  <si>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</si>
  <si>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</si>
  <si>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</si>
  <si>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</si>
  <si>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</si>
  <si>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</si>
  <si>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</si>
  <si>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</si>
  <si>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</si>
  <si>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</si>
  <si>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</si>
  <si>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</si>
  <si>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</si>
  <si>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</si>
  <si>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</si>
  <si>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</si>
  <si>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</si>
  <si>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</si>
  <si>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</si>
  <si>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</si>
  <si>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</si>
  <si>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</si>
  <si>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</si>
  <si>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</si>
  <si>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</si>
  <si>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</si>
  <si>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</si>
  <si>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</si>
  <si>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</si>
  <si>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</si>
  <si>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</si>
  <si>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</si>
  <si>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</si>
  <si>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</si>
  <si>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</si>
  <si>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</si>
  <si>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</si>
  <si>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</si>
  <si>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</si>
  <si>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</si>
  <si>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</si>
  <si>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</si>
  <si>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</si>
  <si>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</si>
  <si>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</si>
  <si>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</si>
  <si>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</si>
  <si>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</si>
  <si>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</si>
  <si>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</si>
  <si>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</si>
  <si>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</si>
  <si>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</si>
  <si>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</si>
  <si>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</si>
  <si>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</si>
  <si>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</si>
  <si>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</si>
  <si>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</si>
  <si>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</si>
  <si>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</si>
  <si>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</si>
  <si>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</si>
  <si>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</si>
  <si>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</si>
  <si>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</si>
  <si>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</si>
  <si>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</si>
  <si>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</si>
  <si>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</si>
  <si>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</si>
  <si>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</si>
  <si>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</si>
  <si>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</si>
  <si>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</si>
  <si>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</si>
  <si>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</si>
  <si>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</si>
  <si>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</si>
  <si>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</si>
  <si>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</si>
  <si>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</si>
  <si>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</si>
  <si>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</si>
  <si>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</si>
  <si>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</si>
  <si>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</si>
  <si>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</si>
  <si>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</si>
  <si>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</si>
  <si>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</si>
  <si>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</si>
  <si>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</si>
  <si>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</si>
  <si>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</si>
  <si>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</si>
  <si>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</si>
  <si>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</si>
  <si>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</si>
  <si>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</si>
  <si>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</si>
  <si>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</si>
  <si>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</si>
  <si>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</si>
  <si>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</si>
  <si>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</si>
  <si>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</si>
  <si>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</si>
  <si>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</si>
  <si>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</si>
  <si>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</si>
  <si>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</si>
  <si>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</si>
  <si>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</si>
  <si>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</si>
  <si>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</si>
  <si>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</si>
  <si>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</si>
  <si>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</si>
  <si>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</si>
  <si>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</si>
  <si>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</si>
  <si>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</si>
  <si>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</si>
  <si>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</si>
  <si>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</si>
  <si>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</si>
  <si>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</si>
  <si>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</si>
  <si>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</si>
  <si>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</si>
  <si>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</si>
  <si>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</si>
  <si>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</si>
  <si>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</si>
  <si>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</si>
  <si>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</si>
  <si>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</si>
  <si>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</si>
  <si>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</si>
  <si>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</si>
  <si>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</si>
  <si>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</si>
  <si>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</si>
  <si>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</si>
  <si>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</si>
  <si>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</si>
  <si>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</si>
  <si>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</si>
  <si>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</si>
  <si>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</si>
  <si>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</si>
  <si>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</si>
  <si>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</si>
  <si>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</si>
  <si>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</si>
  <si>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</si>
  <si>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</si>
  <si>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</si>
  <si>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</si>
  <si>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</si>
  <si>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</si>
  <si>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</si>
  <si>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</si>
  <si>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</si>
  <si>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</si>
  <si>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</si>
  <si>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</si>
  <si>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</si>
  <si>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</si>
  <si>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</si>
  <si>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</si>
  <si>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</si>
  <si>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</si>
  <si>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</si>
  <si>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</si>
  <si>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</si>
  <si>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</si>
  <si>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</si>
  <si>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</si>
  <si>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</si>
  <si>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</si>
  <si>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</si>
  <si>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</si>
  <si>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</si>
  <si>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</si>
  <si>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</si>
  <si>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</si>
  <si>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</si>
  <si>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</si>
  <si>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</si>
  <si>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</si>
  <si>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</si>
  <si>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</si>
  <si>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</si>
  <si>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</si>
  <si>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</si>
  <si>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</si>
  <si>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</si>
  <si>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</si>
  <si>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</si>
  <si>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</si>
  <si>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</si>
  <si>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</si>
  <si>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</si>
  <si>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</si>
  <si>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</si>
  <si>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</si>
  <si>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</si>
  <si>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</si>
  <si>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</si>
  <si>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</si>
  <si>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</si>
  <si>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</si>
  <si>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</si>
  <si>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</si>
  <si>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</si>
  <si>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</si>
  <si>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</si>
  <si>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</si>
  <si>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</si>
  <si>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</si>
  <si>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</si>
  <si>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</si>
  <si>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</si>
  <si>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</si>
  <si>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</si>
  <si>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</si>
  <si>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</si>
  <si>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</si>
  <si>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</si>
  <si>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</si>
  <si>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</si>
  <si>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</si>
  <si>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</si>
  <si>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</si>
  <si>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</si>
  <si>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</si>
  <si>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</si>
  <si>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</si>
  <si>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</si>
  <si>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</si>
  <si>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</si>
  <si>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</si>
  <si>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</si>
  <si>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</si>
  <si>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</si>
  <si>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</si>
  <si>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</si>
  <si>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</si>
  <si>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</si>
  <si>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</si>
  <si>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</si>
  <si>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</si>
  <si>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</si>
  <si>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</si>
  <si>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</si>
  <si>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</si>
  <si>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</si>
  <si>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</si>
  <si>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</si>
  <si>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</si>
  <si>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</si>
  <si>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</si>
  <si>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</si>
  <si>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</si>
  <si>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</si>
  <si>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</si>
  <si>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</si>
  <si>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</si>
  <si>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</si>
  <si>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</si>
  <si>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</si>
  <si>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</si>
  <si>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</si>
  <si>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</si>
  <si>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</si>
  <si>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</si>
  <si>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</si>
  <si>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</si>
  <si>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</si>
  <si>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</si>
  <si>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</si>
  <si>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</si>
  <si>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</si>
  <si>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</si>
  <si>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</si>
  <si>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</si>
  <si>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</si>
  <si>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</si>
  <si>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</si>
  <si>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</si>
  <si>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</si>
  <si>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</si>
  <si>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</si>
  <si>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</si>
  <si>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</si>
  <si>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</si>
  <si>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</si>
  <si>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</si>
  <si>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</si>
  <si>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</si>
  <si>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</si>
  <si>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</si>
  <si>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</si>
  <si>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</si>
  <si>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</si>
  <si>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</si>
  <si>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</si>
  <si>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</si>
  <si>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</si>
  <si>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</si>
  <si>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</si>
  <si>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</si>
  <si>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</si>
  <si>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</si>
  <si>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</si>
  <si>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</si>
  <si>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</si>
  <si>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</si>
  <si>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</si>
  <si>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</si>
  <si>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</si>
  <si>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</si>
  <si>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</si>
  <si>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</si>
  <si>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</si>
  <si>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</si>
  <si>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</si>
  <si>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</si>
  <si>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</si>
  <si>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</si>
  <si>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</si>
  <si>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</si>
  <si>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</si>
  <si>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</si>
  <si>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</si>
  <si>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</si>
  <si>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</si>
  <si>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</si>
  <si>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</si>
  <si>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</si>
  <si>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</si>
  <si>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</si>
  <si>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</si>
  <si>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</si>
  <si>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</si>
  <si>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</si>
  <si>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</si>
  <si>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</si>
  <si>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</si>
  <si>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</si>
  <si>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</si>
  <si>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</si>
  <si>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</si>
  <si>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</si>
  <si>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</si>
  <si>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</si>
  <si>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</si>
  <si>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</si>
  <si>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</si>
  <si>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</si>
  <si>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</si>
  <si>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</si>
  <si>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</si>
  <si>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</si>
  <si>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</si>
  <si>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</si>
  <si>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</si>
  <si>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</si>
  <si>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</si>
  <si>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</si>
  <si>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</si>
  <si>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</si>
  <si>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</si>
  <si>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</si>
  <si>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</si>
  <si>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</si>
  <si>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</si>
  <si>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</si>
  <si>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</si>
  <si>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</si>
  <si>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</si>
  <si>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</si>
  <si>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</si>
  <si>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</si>
  <si>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</si>
  <si>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</si>
  <si>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</si>
  <si>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</si>
  <si>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</si>
  <si>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</si>
  <si>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</si>
  <si>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</si>
  <si>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</si>
  <si>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</si>
  <si>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</si>
  <si>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</si>
  <si>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</si>
  <si>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</si>
  <si>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</si>
  <si>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</si>
  <si>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</si>
  <si>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</si>
  <si>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</si>
  <si>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</si>
  <si>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</si>
  <si>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</si>
  <si>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</si>
  <si>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</si>
  <si>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</si>
  <si>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</si>
  <si>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</si>
  <si>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</si>
  <si>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</si>
  <si>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</si>
  <si>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</si>
  <si>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</si>
  <si>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</si>
  <si>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</si>
  <si>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</si>
  <si>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</si>
  <si>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</si>
  <si>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</si>
  <si>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</si>
  <si>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</si>
  <si>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</si>
  <si>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</si>
  <si>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</si>
  <si>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</si>
  <si>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</si>
  <si>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</si>
  <si>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</si>
  <si>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</si>
  <si>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</si>
  <si>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</si>
  <si>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</si>
  <si>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</si>
  <si>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</si>
  <si>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</si>
  <si>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</si>
  <si>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</si>
  <si>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</si>
  <si>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</si>
  <si>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</si>
  <si>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</si>
  <si>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</si>
  <si>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</si>
  <si>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</si>
  <si>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</si>
  <si>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</si>
  <si>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</si>
  <si>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</si>
  <si>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</si>
  <si>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</si>
  <si>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</si>
  <si>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</si>
  <si>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</si>
  <si>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</si>
  <si>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</si>
  <si>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</si>
  <si>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</si>
  <si>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</si>
  <si>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</si>
  <si>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</si>
  <si>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</si>
  <si>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</si>
  <si>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</si>
  <si>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</si>
  <si>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</si>
  <si>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</si>
  <si>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</si>
  <si>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</si>
  <si>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</si>
  <si>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</si>
  <si>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</si>
  <si>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</si>
  <si>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</si>
  <si>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</si>
  <si>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</si>
  <si>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</si>
  <si>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</si>
  <si>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</si>
  <si>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</si>
  <si>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</si>
  <si>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</si>
  <si>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</si>
  <si>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</si>
  <si>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</si>
  <si>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</si>
  <si>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</si>
  <si>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</si>
  <si>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</si>
  <si>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</si>
  <si>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</si>
  <si>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</si>
  <si>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</si>
  <si>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</si>
  <si>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</si>
  <si>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</si>
  <si>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</si>
  <si>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</si>
  <si>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</si>
  <si>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</si>
  <si>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</si>
  <si>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</si>
  <si>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</si>
  <si>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</si>
  <si>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</si>
  <si>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</si>
  <si>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</si>
  <si>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</si>
  <si>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</si>
  <si>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</si>
  <si>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</si>
  <si>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</si>
  <si>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</si>
  <si>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</si>
  <si>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</si>
  <si>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</si>
  <si>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</si>
  <si>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</si>
  <si>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</si>
  <si>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</si>
  <si>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</si>
  <si>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</si>
  <si>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</si>
  <si>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</si>
  <si>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</si>
  <si>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</si>
  <si>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</si>
  <si>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</si>
  <si>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</si>
  <si>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</si>
  <si>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</si>
  <si>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</si>
  <si>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</si>
  <si>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</si>
  <si>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</si>
  <si>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</si>
  <si>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</si>
  <si>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</si>
  <si>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</si>
  <si>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</si>
  <si>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</si>
  <si>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</si>
  <si>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</si>
  <si>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</si>
  <si>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</si>
  <si>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</si>
  <si>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</si>
  <si>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</si>
  <si>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</si>
  <si>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</si>
  <si>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</si>
  <si>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</si>
  <si>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</si>
  <si>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</si>
  <si>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</si>
  <si>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</si>
  <si>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</si>
  <si>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</si>
  <si>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</si>
  <si>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</si>
  <si>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</si>
  <si>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</si>
  <si>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</si>
  <si>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</si>
  <si>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</si>
  <si>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</si>
  <si>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</si>
  <si>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</si>
  <si>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</si>
  <si>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</si>
  <si>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</si>
  <si>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</si>
  <si>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</si>
  <si>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</si>
  <si>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</si>
  <si>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</si>
  <si>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</si>
  <si>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</si>
  <si>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</si>
  <si>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</si>
  <si>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</si>
  <si>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</si>
  <si>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</si>
  <si>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</si>
  <si>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</si>
  <si>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</si>
  <si>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</si>
  <si>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</si>
  <si>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</si>
  <si>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</si>
  <si>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</si>
  <si>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</si>
  <si>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</si>
  <si>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</si>
  <si>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</si>
  <si>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</si>
  <si>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</si>
  <si>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</si>
  <si>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</si>
  <si>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</si>
  <si>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</si>
  <si>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</si>
  <si>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</si>
  <si>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</si>
  <si>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</si>
  <si>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</si>
  <si>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</si>
  <si>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</si>
  <si>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</si>
  <si>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</si>
  <si>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</si>
  <si>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</si>
  <si>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</si>
  <si>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</si>
  <si>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</si>
  <si>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</si>
  <si>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</si>
  <si>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</si>
  <si>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</si>
  <si>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</si>
  <si>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</si>
  <si>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</si>
  <si>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</si>
  <si>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</si>
  <si>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</si>
  <si>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</si>
  <si>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</si>
  <si>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</si>
  <si>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</si>
  <si>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</si>
  <si>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</si>
  <si>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</si>
  <si>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</si>
  <si>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</si>
  <si>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</si>
  <si>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</si>
  <si>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</si>
  <si>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</si>
  <si>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</si>
  <si>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</si>
  <si>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</si>
  <si>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</si>
  <si>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</si>
  <si>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</si>
  <si>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</si>
  <si>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</si>
  <si>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</si>
  <si>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</si>
  <si>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</si>
  <si>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</si>
  <si>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</si>
  <si>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</si>
  <si>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</si>
  <si>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</si>
  <si>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</si>
  <si>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</si>
  <si>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</si>
  <si>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</si>
  <si>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</si>
  <si>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</si>
  <si>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</si>
  <si>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</si>
  <si>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</si>
  <si>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</si>
  <si>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</si>
  <si>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</si>
  <si>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</si>
  <si>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</si>
  <si>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</si>
  <si>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</si>
  <si>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</si>
  <si>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</si>
  <si>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</si>
  <si>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</si>
  <si>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</si>
  <si>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</si>
  <si>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</si>
  <si>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</si>
  <si>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</si>
  <si>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</si>
  <si>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</si>
  <si>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</si>
  <si>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</si>
  <si>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</si>
  <si>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</si>
  <si>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</si>
  <si>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</si>
  <si>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</si>
  <si>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</si>
  <si>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</si>
  <si>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</si>
  <si>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</si>
  <si>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</si>
  <si>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</si>
  <si>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</si>
  <si>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</si>
  <si>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</si>
  <si>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</si>
  <si>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</si>
  <si>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</si>
  <si>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</si>
  <si>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</si>
  <si>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</si>
  <si>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</si>
  <si>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</si>
  <si>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</si>
  <si>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</si>
  <si>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</si>
  <si>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</si>
  <si>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</si>
  <si>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</si>
  <si>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</si>
  <si>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</si>
  <si>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</si>
  <si>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</si>
  <si>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</si>
  <si>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</si>
  <si>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</si>
  <si>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</si>
  <si>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</si>
  <si>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</si>
  <si>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</si>
  <si>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</si>
  <si>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</si>
  <si>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</si>
  <si>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</si>
  <si>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</si>
  <si>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</si>
  <si>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</si>
  <si>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</si>
  <si>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</si>
  <si>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</si>
  <si>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</si>
  <si>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</si>
  <si>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</si>
  <si>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</si>
  <si>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</si>
  <si>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</si>
  <si>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</si>
  <si>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</si>
  <si>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</si>
  <si>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</si>
  <si>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</si>
  <si>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</si>
  <si>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</si>
  <si>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</si>
  <si>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</si>
  <si>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</si>
  <si>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</si>
  <si>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</si>
  <si>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</si>
  <si>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</si>
  <si>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</si>
  <si>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</si>
  <si>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</si>
  <si>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</si>
  <si>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</si>
  <si>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</si>
  <si>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</si>
  <si>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</si>
  <si>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</si>
  <si>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</si>
  <si>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</si>
  <si>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</si>
  <si>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</si>
  <si>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</si>
  <si>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</si>
  <si>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</si>
  <si>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</si>
  <si>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</si>
  <si>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</si>
  <si>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</si>
  <si>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</si>
  <si>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</si>
  <si>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</si>
  <si>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</si>
  <si>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</si>
  <si>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</si>
  <si>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</si>
  <si>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</si>
  <si>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</si>
  <si>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</si>
  <si>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</si>
  <si>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</si>
  <si>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</si>
  <si>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</si>
  <si>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</si>
  <si>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</si>
  <si>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</si>
  <si>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</si>
  <si>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</si>
  <si>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</si>
  <si>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</si>
  <si>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</si>
  <si>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</si>
  <si>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</si>
  <si>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</si>
  <si>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</si>
  <si>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</si>
  <si>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</si>
  <si>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</si>
  <si>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</si>
  <si>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</si>
  <si>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</si>
  <si>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</si>
  <si>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</si>
  <si>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</si>
  <si>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</si>
  <si>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</si>
  <si>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</si>
  <si>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</si>
  <si>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</si>
  <si>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</si>
  <si>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</si>
  <si>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</si>
  <si>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</si>
  <si>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</si>
  <si>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</si>
  <si>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</si>
  <si>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</si>
  <si>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</si>
  <si>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</si>
  <si>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</si>
  <si>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</si>
  <si>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</si>
  <si>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</si>
  <si>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</si>
  <si>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</si>
  <si>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</si>
  <si>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</si>
  <si>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</si>
  <si>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</si>
  <si>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</si>
  <si>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</si>
  <si>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</si>
  <si>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</si>
  <si>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</si>
  <si>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</si>
  <si>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</si>
  <si>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</si>
  <si>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</si>
  <si>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</si>
  <si>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</si>
  <si>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</si>
  <si>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</si>
  <si>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</si>
  <si>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</si>
  <si>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</si>
  <si>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</si>
  <si>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</si>
  <si>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</si>
  <si>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</si>
  <si>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</si>
  <si>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</si>
  <si>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</si>
  <si>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</si>
  <si>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</si>
  <si>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</si>
  <si>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</si>
  <si>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</si>
  <si>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</si>
  <si>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</si>
  <si>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</si>
  <si>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</si>
  <si>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</si>
  <si>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</si>
  <si>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</si>
  <si>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</si>
  <si>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</si>
  <si>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</si>
  <si>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</si>
  <si>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</si>
  <si>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</si>
  <si>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</si>
  <si>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</si>
  <si>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</si>
  <si>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</si>
  <si>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</si>
  <si>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</si>
  <si>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</si>
  <si>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</si>
  <si>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</si>
  <si>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</si>
  <si>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</si>
  <si>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</si>
  <si>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</si>
  <si>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</si>
  <si>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</si>
  <si>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</si>
  <si>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</si>
  <si>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</si>
  <si>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</si>
  <si>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</si>
  <si>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</si>
  <si>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</si>
  <si>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</si>
  <si>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</si>
  <si>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</si>
  <si>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</si>
  <si>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</si>
  <si>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</si>
  <si>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</si>
  <si>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</si>
  <si>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</si>
  <si>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</si>
  <si>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</si>
  <si>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</si>
  <si>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</si>
  <si>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</si>
  <si>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</si>
  <si>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</si>
  <si>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</si>
  <si>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</si>
  <si>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</si>
  <si>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</si>
  <si>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</si>
  <si>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</si>
  <si>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</si>
  <si>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</si>
  <si>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</si>
  <si>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</si>
  <si>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</si>
  <si>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</si>
  <si>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</si>
  <si>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</si>
  <si>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</si>
  <si>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</si>
  <si>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</si>
  <si>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</si>
  <si>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</si>
  <si>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</si>
  <si>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</si>
  <si>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</si>
  <si>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</si>
  <si>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</si>
  <si>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</si>
  <si>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</si>
  <si>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</si>
  <si>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</si>
  <si>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</si>
  <si>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</si>
  <si>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</si>
  <si>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</si>
  <si>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</si>
  <si>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</si>
  <si>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</si>
  <si>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</si>
  <si>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</si>
  <si>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</si>
  <si>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</si>
  <si>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</si>
  <si>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</si>
  <si>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</si>
  <si>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</si>
  <si>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</si>
  <si>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</si>
  <si>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</si>
  <si>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</si>
  <si>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</si>
  <si>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</si>
  <si>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</si>
  <si>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</si>
  <si>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</si>
  <si>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</si>
  <si>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</si>
  <si>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</si>
  <si>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</si>
  <si>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</si>
  <si>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</si>
  <si>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</si>
  <si>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</si>
  <si>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</si>
  <si>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</si>
  <si>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</si>
  <si>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</si>
  <si>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</si>
  <si>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</si>
  <si>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</si>
  <si>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</si>
  <si>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</si>
  <si>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</si>
  <si>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</si>
  <si>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</si>
  <si>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</si>
  <si>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</si>
  <si>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</si>
  <si>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</si>
  <si>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</si>
  <si>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</si>
  <si>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</si>
  <si>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</si>
  <si>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</si>
  <si>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</si>
  <si>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</si>
  <si>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</si>
  <si>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</si>
  <si>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</si>
  <si>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</si>
  <si>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</si>
  <si>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</si>
  <si>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</si>
  <si>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</si>
  <si>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</si>
  <si>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</si>
  <si>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</si>
  <si>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</si>
  <si>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</si>
  <si>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</si>
  <si>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</si>
  <si>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</si>
  <si>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</si>
  <si>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</si>
  <si>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</si>
  <si>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</si>
  <si>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</si>
  <si>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</si>
  <si>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</si>
  <si>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</si>
  <si>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</si>
  <si>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</si>
  <si>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</si>
  <si>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</si>
  <si>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</si>
  <si>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</si>
  <si>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</si>
  <si>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</si>
  <si>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</si>
  <si>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</si>
  <si>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</si>
  <si>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</si>
  <si>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</si>
  <si>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</si>
  <si>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</si>
  <si>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</si>
  <si>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</si>
  <si>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</si>
  <si>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</si>
  <si>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</si>
  <si>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</si>
  <si>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</si>
  <si>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</si>
  <si>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</si>
  <si>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</si>
  <si>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</si>
  <si>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</si>
  <si>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</si>
  <si>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</si>
  <si>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</si>
  <si>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</si>
  <si>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</si>
  <si>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</si>
  <si>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</si>
  <si>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</si>
  <si>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</si>
  <si>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</si>
  <si>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</si>
  <si>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</si>
  <si>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</si>
  <si>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</si>
  <si>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</si>
  <si>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</si>
  <si>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</si>
  <si>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</si>
  <si>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</si>
  <si>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</si>
  <si>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</si>
  <si>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</si>
  <si>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</si>
  <si>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</si>
  <si>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</si>
  <si>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</si>
  <si>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</si>
  <si>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</si>
  <si>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</si>
  <si>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</si>
  <si>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</si>
  <si>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</si>
  <si>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</si>
  <si>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</si>
  <si>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</si>
  <si>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</si>
  <si>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</si>
  <si>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</si>
  <si>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</si>
  <si>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</si>
  <si>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</si>
  <si>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</si>
  <si>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</si>
  <si>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</si>
  <si>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</si>
  <si>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</si>
  <si>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</si>
  <si>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</si>
  <si>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</si>
  <si>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</si>
  <si>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</si>
  <si>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</si>
  <si>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</si>
  <si>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</si>
  <si>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</si>
  <si>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</si>
  <si>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</si>
  <si>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</si>
  <si>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</si>
  <si>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</si>
  <si>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</si>
  <si>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</si>
  <si>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</si>
  <si>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</si>
  <si>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</si>
  <si>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</si>
  <si>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</si>
  <si>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</si>
  <si>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</si>
  <si>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</si>
  <si>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</si>
  <si>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</si>
  <si>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</si>
  <si>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</si>
  <si>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</si>
  <si>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</si>
  <si>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</si>
  <si>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</si>
  <si>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</si>
  <si>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</si>
  <si>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</si>
  <si>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</si>
  <si>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</si>
  <si>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</si>
  <si>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</si>
  <si>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</si>
  <si>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</si>
  <si>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</si>
  <si>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</si>
  <si>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</si>
  <si>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</si>
  <si>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</si>
  <si>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</si>
  <si>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</si>
  <si>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</si>
  <si>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</si>
  <si>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</si>
  <si>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</si>
  <si>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</si>
  <si>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</si>
  <si>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</si>
  <si>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</si>
  <si>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</si>
  <si>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</si>
  <si>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</si>
  <si>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</si>
  <si>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</si>
  <si>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</si>
  <si>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</si>
  <si>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</si>
  <si>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</si>
  <si>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</si>
  <si>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</si>
  <si>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</si>
  <si>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</si>
  <si>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</si>
  <si>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</si>
  <si>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</si>
  <si>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</si>
  <si>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</si>
  <si>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</si>
  <si>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</si>
  <si>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</si>
  <si>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</si>
  <si>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</si>
  <si>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</si>
  <si>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</si>
  <si>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</si>
  <si>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</si>
  <si>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</si>
  <si>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</si>
  <si>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</si>
  <si>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</si>
  <si>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</si>
  <si>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</si>
  <si>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</si>
  <si>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</si>
  <si>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</si>
  <si>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</si>
  <si>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</si>
  <si>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</si>
  <si>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</si>
  <si>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</si>
  <si>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</si>
  <si>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</si>
  <si>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</si>
  <si>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</si>
  <si>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</si>
  <si>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</si>
  <si>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</si>
  <si>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</si>
  <si>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</si>
  <si>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</si>
  <si>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</si>
  <si>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</si>
  <si>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</si>
  <si>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</si>
  <si>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</si>
  <si>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</si>
  <si>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</si>
  <si>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</si>
  <si>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</si>
  <si>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</si>
  <si>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</si>
  <si>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</si>
  <si>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</si>
  <si>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</si>
  <si>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</si>
  <si>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</si>
  <si>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</si>
  <si>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</si>
  <si>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</si>
  <si>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</si>
  <si>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</si>
  <si>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</si>
  <si>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</si>
  <si>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</si>
  <si>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</si>
  <si>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</si>
  <si>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</si>
  <si>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</si>
  <si>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</si>
  <si>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</si>
  <si>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</si>
  <si>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</si>
  <si>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</si>
  <si>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</si>
  <si>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</si>
  <si>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</si>
  <si>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</si>
  <si>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</si>
  <si>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</si>
  <si>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</si>
  <si>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</si>
  <si>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</si>
  <si>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</si>
  <si>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</si>
  <si>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</si>
  <si>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</si>
  <si>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</si>
  <si>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</si>
  <si>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</si>
  <si>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</si>
  <si>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</si>
  <si>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</si>
  <si>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</si>
  <si>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</si>
  <si>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</si>
  <si>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</si>
  <si>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</si>
  <si>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</si>
  <si>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</si>
  <si>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</si>
  <si>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</si>
  <si>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</si>
  <si>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</si>
  <si>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</si>
  <si>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</si>
  <si>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</si>
  <si>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</si>
  <si>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</si>
  <si>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</si>
  <si>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</si>
  <si>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</si>
  <si>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</si>
  <si>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</si>
  <si>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</si>
  <si>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</si>
  <si>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</si>
  <si>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</si>
  <si>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</si>
  <si>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</si>
  <si>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</si>
  <si>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</si>
  <si>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</si>
  <si>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</si>
  <si>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</si>
  <si>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</si>
  <si>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</si>
  <si>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</si>
  <si>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</si>
  <si>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</si>
  <si>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</si>
  <si>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</si>
  <si>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</si>
  <si>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</si>
  <si>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</si>
  <si>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</si>
  <si>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</si>
  <si>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</si>
  <si>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</si>
  <si>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</si>
  <si>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</si>
  <si>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</si>
  <si>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</si>
  <si>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</si>
  <si>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</si>
  <si>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</si>
  <si>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</si>
  <si>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</si>
  <si>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</si>
  <si>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</si>
  <si>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</si>
  <si>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</si>
  <si>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</si>
  <si>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</si>
  <si>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</si>
  <si>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</si>
  <si>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</si>
  <si>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</si>
  <si>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</si>
  <si>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</si>
  <si>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</si>
  <si>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</si>
  <si>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</si>
  <si>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</si>
  <si>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</si>
  <si>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</si>
  <si>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</si>
  <si>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</si>
  <si>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</si>
  <si>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</si>
  <si>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</si>
  <si>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</si>
  <si>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</si>
  <si>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</si>
  <si>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</si>
  <si>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</si>
  <si>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</si>
  <si>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</si>
  <si>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</si>
  <si>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</si>
  <si>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</si>
  <si>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</si>
  <si>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</si>
  <si>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</si>
  <si>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</si>
  <si>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</si>
  <si>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</si>
  <si>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</si>
  <si>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</si>
  <si>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</si>
  <si>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</si>
  <si>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</si>
  <si>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</si>
  <si>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</si>
  <si>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</si>
  <si>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</si>
  <si>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</si>
  <si>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</si>
  <si>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</si>
  <si>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</si>
  <si>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</si>
  <si>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</si>
  <si>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</si>
  <si>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</si>
  <si>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</si>
  <si>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</si>
  <si>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</si>
  <si>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</si>
  <si>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</si>
  <si>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</si>
  <si>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</si>
  <si>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</si>
  <si>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</si>
  <si>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</si>
  <si>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</si>
  <si>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</si>
  <si>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</si>
  <si>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</si>
  <si>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</si>
  <si>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</si>
  <si>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</si>
  <si>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</si>
  <si>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</si>
  <si>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</si>
  <si>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</si>
  <si>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</si>
  <si>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</si>
  <si>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</si>
  <si>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</si>
  <si>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</si>
  <si>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</si>
  <si>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</si>
  <si>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</si>
  <si>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</si>
  <si>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</si>
  <si>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</si>
  <si>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</si>
  <si>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</si>
  <si>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</si>
  <si>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</si>
  <si>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</si>
  <si>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</si>
  <si>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</si>
  <si>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</si>
  <si>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</si>
  <si>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</si>
  <si>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</si>
  <si>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</si>
  <si>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</si>
  <si>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</si>
  <si>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</si>
  <si>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</si>
  <si>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</si>
  <si>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</si>
  <si>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</si>
  <si>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</si>
  <si>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</si>
  <si>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</si>
  <si>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</si>
  <si>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</si>
  <si>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</si>
  <si>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</si>
  <si>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</si>
  <si>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</si>
  <si>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</si>
  <si>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</si>
  <si>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</si>
  <si>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</si>
  <si>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</si>
  <si>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</si>
  <si>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</si>
  <si>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</si>
  <si>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</si>
  <si>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</si>
  <si>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</si>
  <si>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</si>
  <si>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</si>
  <si>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</si>
  <si>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</si>
  <si>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</si>
  <si>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</si>
  <si>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</si>
  <si>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</si>
  <si>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</si>
  <si>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</si>
  <si>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</si>
  <si>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</si>
  <si>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</si>
  <si>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</si>
  <si>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</si>
  <si>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</si>
  <si>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</si>
  <si>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</si>
  <si>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</si>
  <si>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</si>
  <si>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</si>
  <si>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</si>
  <si>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</si>
  <si>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</si>
  <si>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</si>
  <si>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</si>
  <si>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</si>
  <si>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</si>
  <si>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</si>
  <si>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</si>
  <si>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</si>
  <si>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</si>
  <si>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</si>
  <si>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</si>
  <si>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</si>
  <si>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</si>
  <si>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</si>
  <si>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</si>
  <si>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</si>
  <si>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</si>
  <si>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</si>
  <si>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</si>
  <si>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</si>
  <si>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</si>
  <si>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</si>
  <si>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</si>
  <si>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</si>
  <si>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</si>
  <si>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</si>
  <si>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</si>
  <si>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</si>
  <si>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</si>
  <si>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</si>
  <si>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</si>
  <si>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</si>
  <si>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</si>
  <si>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</si>
  <si>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</si>
  <si>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</si>
  <si>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</si>
  <si>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</si>
  <si>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</si>
  <si>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</si>
  <si>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</si>
  <si>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</si>
  <si>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</si>
  <si>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</si>
  <si>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</si>
  <si>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</si>
  <si>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</si>
  <si>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</si>
  <si>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</si>
  <si>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</si>
  <si>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</si>
  <si>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</si>
  <si>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</si>
  <si>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</si>
  <si>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</si>
  <si>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</si>
  <si>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</si>
  <si>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</si>
  <si>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</si>
  <si>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</si>
  <si>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</si>
  <si>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</si>
  <si>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</si>
  <si>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</si>
  <si>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</si>
  <si>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</si>
  <si>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</si>
  <si>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</si>
  <si>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</si>
  <si>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</si>
  <si>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</si>
  <si>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</si>
  <si>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</si>
  <si>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</si>
  <si>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</si>
  <si>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</si>
  <si>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</si>
  <si>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</si>
  <si>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</si>
  <si>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</si>
  <si>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</si>
  <si>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</si>
  <si>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</si>
  <si>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</si>
  <si>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</si>
  <si>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</si>
  <si>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</si>
  <si>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</si>
  <si>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</si>
  <si>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</si>
  <si>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</si>
  <si>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</si>
  <si>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</si>
  <si>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</si>
  <si>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</si>
  <si>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</si>
  <si>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</si>
  <si>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</si>
  <si>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</si>
  <si>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</si>
  <si>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</si>
  <si>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</si>
  <si>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</si>
  <si>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</si>
  <si>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</si>
  <si>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</si>
  <si>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</si>
  <si>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</si>
  <si>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</si>
  <si>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</si>
  <si>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</si>
  <si>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</si>
  <si>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</si>
  <si>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</si>
  <si>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</si>
  <si>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</si>
  <si>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</si>
  <si>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</si>
  <si>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</si>
  <si>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</si>
  <si>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</si>
  <si>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</si>
  <si>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</si>
  <si>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</si>
  <si>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</si>
  <si>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</si>
  <si>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</si>
  <si>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</si>
  <si>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</si>
  <si>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</si>
  <si>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</si>
  <si>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</si>
  <si>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</si>
  <si>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</si>
  <si>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</si>
  <si>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</si>
  <si>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</si>
  <si>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</si>
  <si>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</si>
  <si>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</si>
  <si>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</si>
  <si>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</si>
  <si>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</si>
  <si>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</si>
  <si>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</si>
  <si>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</si>
  <si>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</si>
  <si>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</si>
  <si>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</si>
  <si>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</si>
  <si>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</si>
  <si>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</si>
  <si>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</si>
  <si>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</si>
  <si>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</si>
  <si>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</si>
  <si>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</si>
  <si>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</si>
  <si>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</si>
  <si>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</si>
  <si>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</si>
  <si>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</si>
  <si>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</si>
  <si>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</si>
  <si>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</si>
  <si>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</si>
  <si>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</si>
  <si>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</si>
  <si>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</si>
  <si>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</si>
  <si>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</si>
  <si>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</si>
  <si>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</si>
  <si>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</si>
  <si>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</si>
  <si>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</si>
  <si>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</si>
  <si>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</si>
  <si>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</si>
  <si>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</si>
  <si>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</si>
  <si>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</si>
  <si>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</si>
  <si>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</si>
  <si>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</si>
  <si>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</si>
  <si>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</si>
  <si>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</si>
  <si>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</si>
  <si>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</si>
  <si>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</si>
  <si>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</si>
  <si>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</si>
  <si>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</si>
  <si>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</si>
  <si>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</si>
  <si>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</si>
  <si>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</si>
  <si>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</si>
  <si>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</si>
  <si>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</si>
  <si>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</si>
  <si>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</si>
  <si>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</si>
  <si>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</si>
  <si>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</si>
  <si>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</si>
  <si>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</si>
  <si>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</si>
  <si>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</si>
  <si>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</si>
  <si>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</si>
  <si>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</si>
  <si>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</si>
  <si>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</si>
  <si>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</si>
  <si>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</si>
  <si>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</si>
  <si>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</si>
  <si>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</si>
  <si>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</si>
  <si>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</si>
  <si>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</si>
  <si>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</si>
  <si>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</si>
  <si>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</si>
  <si>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</si>
  <si>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</si>
  <si>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</si>
  <si>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</si>
  <si>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</si>
  <si>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</si>
  <si>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</si>
  <si>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</si>
  <si>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</si>
  <si>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</si>
  <si>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</si>
  <si>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</si>
  <si>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</si>
  <si>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</si>
  <si>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</si>
  <si>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</si>
  <si>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</si>
  <si>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</si>
  <si>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</si>
  <si>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</si>
  <si>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</si>
  <si>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</si>
  <si>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</si>
  <si>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</si>
  <si>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</si>
  <si>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</si>
  <si>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</si>
  <si>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</si>
  <si>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</si>
  <si>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</si>
  <si>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</si>
  <si>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</si>
  <si>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</si>
  <si>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</si>
  <si>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</si>
  <si>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</si>
  <si>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</si>
  <si>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</si>
  <si>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</si>
  <si>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</si>
  <si>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</si>
  <si>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</si>
  <si>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</si>
  <si>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</si>
  <si>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</si>
  <si>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</si>
  <si>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</si>
  <si>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</si>
  <si>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</si>
  <si>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</si>
  <si>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</si>
  <si>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</si>
  <si>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</si>
  <si>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</si>
  <si>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</si>
  <si>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</si>
  <si>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</si>
  <si>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</si>
  <si>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</si>
  <si>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</si>
  <si>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</si>
  <si>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</si>
  <si>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</si>
  <si>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</si>
  <si>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</si>
  <si>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</si>
  <si>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</si>
  <si>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</si>
  <si>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</si>
  <si>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</si>
  <si>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</si>
  <si>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</si>
  <si>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</si>
  <si>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</si>
  <si>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</si>
  <si>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</si>
  <si>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</si>
  <si>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</si>
  <si>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</si>
  <si>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</si>
  <si>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</si>
  <si>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</si>
  <si>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</si>
  <si>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</si>
  <si>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</si>
  <si>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</si>
  <si>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</si>
  <si>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</si>
  <si>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</si>
  <si>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</si>
  <si>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</si>
  <si>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</si>
  <si>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</si>
  <si>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</si>
  <si>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</si>
  <si>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</si>
  <si>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</si>
  <si>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</si>
  <si>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</si>
  <si>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</si>
  <si>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</si>
  <si>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</si>
  <si>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</si>
  <si>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</si>
  <si>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</si>
  <si>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</si>
  <si>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</si>
  <si>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</si>
  <si>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</si>
  <si>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</si>
  <si>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</si>
  <si>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</si>
  <si>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</si>
  <si>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</si>
  <si>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</si>
  <si>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</si>
  <si>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</si>
  <si>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</si>
  <si>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</si>
  <si>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</si>
  <si>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</si>
  <si>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</si>
  <si>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</si>
  <si>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</si>
  <si>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</si>
  <si>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</si>
  <si>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</si>
  <si>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</si>
  <si>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</si>
  <si>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</si>
  <si>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</si>
  <si>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</si>
  <si>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</si>
  <si>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</si>
  <si>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</si>
  <si>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</si>
  <si>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</si>
  <si>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</si>
  <si>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</si>
  <si>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</si>
  <si>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</si>
  <si>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</si>
  <si>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</si>
  <si>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</si>
  <si>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</si>
  <si>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</si>
  <si>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</si>
  <si>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</si>
  <si>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</si>
  <si>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</si>
  <si>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</si>
  <si>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</si>
  <si>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</si>
  <si>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</si>
  <si>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</si>
  <si>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</si>
  <si>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</si>
  <si>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</si>
  <si>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</si>
  <si>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</si>
  <si>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</si>
  <si>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</si>
  <si>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</si>
  <si>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</si>
  <si>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</si>
  <si>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</si>
  <si>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</si>
  <si>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</si>
  <si>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</si>
  <si>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</si>
  <si>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</si>
  <si>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</si>
  <si>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</si>
  <si>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</si>
  <si>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</si>
  <si>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</si>
  <si>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</si>
  <si>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</si>
  <si>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</si>
  <si>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</si>
  <si>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</si>
  <si>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</si>
  <si>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</si>
  <si>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</si>
  <si>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</si>
  <si>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</si>
  <si>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</si>
  <si>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</si>
  <si>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</si>
  <si>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</si>
  <si>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</si>
  <si>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</si>
  <si>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</si>
  <si>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</si>
  <si>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</si>
  <si>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</si>
  <si>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</si>
  <si>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</si>
  <si>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</si>
  <si>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</si>
  <si>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</si>
  <si>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</si>
  <si>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</si>
  <si>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</si>
  <si>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</si>
  <si>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</si>
  <si>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</si>
  <si>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</si>
  <si>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</si>
  <si>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</si>
  <si>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</si>
  <si>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</si>
  <si>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</si>
  <si>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</si>
  <si>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</si>
  <si>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</si>
  <si>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</si>
  <si>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</si>
  <si>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</si>
  <si>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</si>
  <si>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</si>
  <si>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</si>
  <si>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</si>
  <si>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</si>
  <si>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</si>
  <si>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</si>
  <si>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</si>
  <si>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</si>
  <si>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</si>
  <si>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</si>
  <si>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</si>
  <si>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</si>
  <si>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</si>
  <si>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</si>
  <si>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</si>
  <si>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</si>
  <si>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</si>
  <si>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</si>
  <si>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</si>
  <si>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</si>
  <si>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</si>
  <si>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</si>
  <si>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</si>
  <si>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</si>
  <si>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</si>
  <si>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</si>
  <si>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</si>
  <si>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</si>
  <si>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</si>
  <si>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</si>
  <si>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</si>
  <si>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</si>
  <si>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</si>
  <si>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</si>
  <si>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</si>
  <si>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</si>
  <si>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</si>
  <si>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</si>
  <si>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</si>
  <si>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</si>
  <si>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</si>
  <si>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</si>
  <si>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</si>
  <si>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</si>
  <si>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</si>
  <si>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</si>
  <si>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</si>
  <si>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</si>
  <si>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</si>
  <si>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</si>
  <si>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</si>
  <si>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</si>
  <si>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</si>
  <si>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</si>
  <si>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</si>
  <si>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</si>
  <si>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</si>
  <si>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</si>
  <si>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</si>
  <si>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</si>
  <si>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</si>
  <si>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</si>
  <si>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</si>
  <si>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</si>
  <si>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</si>
  <si>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</si>
  <si>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</si>
  <si>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</si>
  <si>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</si>
  <si>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</si>
  <si>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</si>
  <si>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</si>
  <si>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</si>
  <si>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</si>
  <si>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</si>
  <si>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</si>
  <si>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</si>
  <si>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</si>
  <si>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</si>
  <si>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</si>
  <si>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</si>
  <si>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</si>
  <si>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</si>
  <si>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</si>
  <si>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</si>
  <si>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</si>
  <si>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</si>
  <si>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</si>
  <si>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</si>
  <si>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</si>
  <si>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</si>
  <si>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</si>
  <si>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</si>
  <si>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</si>
  <si>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</si>
  <si>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</si>
  <si>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</si>
  <si>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</si>
  <si>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</si>
  <si>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</si>
  <si>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</si>
  <si>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</si>
  <si>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</si>
  <si>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</si>
  <si>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</si>
  <si>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</si>
  <si>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</si>
  <si>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</si>
  <si>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</si>
  <si>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</si>
  <si>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</si>
  <si>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</si>
  <si>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</si>
  <si>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</si>
  <si>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</si>
  <si>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</si>
  <si>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</si>
  <si>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</si>
  <si>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</si>
  <si>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</si>
  <si>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</si>
  <si>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</si>
  <si>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</si>
  <si>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</si>
  <si>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</si>
  <si>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</si>
  <si>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</si>
  <si>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</si>
  <si>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</si>
  <si>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</si>
  <si>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</si>
  <si>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</si>
  <si>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</si>
  <si>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</si>
  <si>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</si>
  <si>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</si>
  <si>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</si>
  <si>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</si>
  <si>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</si>
  <si>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</si>
  <si>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</si>
  <si>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</si>
  <si>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</si>
  <si>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</si>
  <si>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</si>
  <si>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</si>
  <si>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</si>
  <si>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</si>
  <si>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</si>
  <si>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</si>
  <si>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</si>
  <si>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</si>
  <si>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</si>
  <si>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</si>
  <si>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</si>
  <si>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</si>
  <si>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</si>
  <si>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</si>
  <si>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</si>
  <si>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</si>
  <si>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</si>
  <si>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</si>
  <si>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</si>
  <si>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</si>
  <si>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</si>
  <si>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</si>
  <si>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</si>
  <si>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</si>
  <si>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</si>
  <si>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</si>
  <si>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</si>
  <si>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</si>
  <si>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</si>
  <si>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</si>
  <si>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</si>
  <si>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</si>
  <si>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</si>
  <si>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</si>
  <si>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</si>
  <si>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</si>
  <si>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</si>
  <si>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</si>
  <si>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</si>
  <si>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</si>
  <si>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</si>
  <si>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</si>
  <si>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</si>
  <si>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</si>
  <si>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</si>
  <si>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</si>
  <si>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</si>
  <si>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</si>
  <si>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</si>
  <si>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</si>
  <si>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</si>
  <si>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</si>
  <si>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</si>
  <si>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</si>
  <si>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</si>
  <si>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</si>
  <si>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</si>
  <si>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</si>
  <si>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</si>
  <si>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</si>
  <si>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</si>
  <si>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</si>
  <si>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</si>
  <si>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</si>
  <si>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</si>
  <si>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</si>
  <si>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</si>
  <si>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</si>
  <si>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</si>
  <si>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</si>
  <si>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</si>
  <si>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</si>
  <si>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</si>
  <si>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</si>
  <si>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</si>
  <si>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</si>
  <si>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</si>
  <si>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</si>
  <si>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</si>
  <si>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</si>
  <si>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</si>
  <si>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</si>
  <si>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</si>
  <si>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</si>
  <si>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</si>
  <si>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</si>
  <si>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</si>
  <si>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</si>
  <si>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</si>
  <si>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</si>
  <si>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</si>
  <si>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</si>
  <si>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</si>
  <si>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</si>
  <si>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</si>
  <si>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</si>
  <si>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</si>
  <si>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</si>
  <si>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</si>
  <si>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</si>
  <si>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</si>
  <si>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</si>
  <si>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</si>
  <si>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</si>
  <si>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</si>
  <si>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</si>
  <si>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</si>
  <si>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</si>
  <si>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</si>
  <si>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</si>
  <si>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</si>
  <si>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</si>
  <si>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</si>
  <si>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</si>
  <si>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</si>
  <si>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</si>
  <si>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</si>
  <si>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</si>
  <si>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</si>
  <si>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</si>
  <si>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</si>
  <si>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</si>
  <si>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</si>
  <si>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</si>
  <si>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</si>
  <si>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</si>
  <si>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</si>
  <si>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</si>
  <si>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</si>
  <si>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</si>
  <si>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</si>
  <si>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</si>
  <si>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</si>
  <si>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</si>
  <si>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</si>
  <si>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</si>
  <si>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</si>
  <si>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</si>
  <si>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</si>
  <si>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</si>
  <si>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</si>
  <si>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</si>
  <si>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</si>
  <si>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</si>
  <si>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</si>
  <si>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</si>
  <si>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</si>
  <si>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</si>
  <si>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</si>
  <si>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</si>
  <si>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</si>
  <si>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</si>
  <si>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</si>
  <si>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</si>
  <si>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</si>
  <si>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</si>
  <si>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</si>
  <si>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</si>
  <si>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</si>
  <si>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</si>
  <si>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</si>
  <si>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</si>
  <si>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</si>
  <si>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</si>
  <si>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</si>
  <si>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</si>
  <si>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</si>
  <si>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</si>
  <si>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</si>
  <si>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</si>
  <si>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</si>
  <si>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</si>
  <si>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</si>
  <si>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</si>
  <si>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</si>
  <si>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</si>
  <si>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</si>
  <si>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</si>
  <si>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</si>
  <si>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</si>
  <si>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</si>
  <si>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</si>
  <si>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</si>
  <si>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</si>
  <si>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</si>
  <si>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</si>
  <si>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</si>
  <si>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</si>
  <si>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</si>
  <si>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</si>
  <si>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</si>
  <si>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</si>
  <si>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</si>
  <si>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</si>
  <si>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</si>
  <si>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</si>
  <si>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</si>
  <si>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</si>
  <si>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</si>
  <si>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</si>
  <si>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</si>
  <si>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</si>
  <si>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</si>
  <si>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</si>
  <si>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</si>
  <si>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</si>
  <si>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</si>
  <si>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</si>
  <si>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</si>
  <si>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</si>
  <si>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</si>
  <si>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</si>
  <si>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</si>
  <si>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</si>
  <si>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</si>
  <si>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</si>
  <si>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</si>
  <si>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</si>
  <si>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</si>
  <si>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</si>
  <si>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</si>
  <si>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</si>
  <si>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</si>
  <si>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</si>
  <si>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</si>
  <si>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</si>
  <si>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</si>
  <si>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</si>
  <si>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</si>
  <si>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</si>
  <si>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</si>
  <si>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</si>
  <si>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</si>
  <si>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</si>
  <si>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</si>
  <si>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</si>
  <si>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</si>
  <si>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</si>
  <si>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</si>
  <si>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</si>
  <si>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</si>
  <si>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</si>
  <si>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</si>
  <si>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</si>
  <si>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</si>
  <si>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</si>
  <si>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</si>
  <si>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</si>
  <si>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</si>
  <si>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</si>
  <si>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</si>
  <si>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</si>
  <si>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</si>
  <si>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</si>
  <si>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</si>
  <si>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</si>
  <si>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</si>
  <si>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</si>
  <si>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</si>
  <si>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</si>
  <si>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</si>
  <si>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</si>
  <si>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</si>
  <si>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</si>
  <si>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</si>
  <si>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</si>
  <si>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</si>
  <si>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</si>
  <si>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</si>
  <si>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</si>
  <si>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</si>
  <si>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</si>
  <si>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</si>
  <si>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</si>
  <si>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</si>
  <si>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</si>
  <si>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</si>
  <si>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</si>
  <si>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</si>
  <si>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</si>
  <si>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</si>
  <si>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</si>
  <si>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</si>
  <si>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</si>
  <si>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</si>
  <si>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</si>
  <si>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</si>
  <si>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</si>
  <si>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</si>
  <si>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</si>
  <si>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</si>
  <si>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</si>
  <si>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</si>
  <si>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</si>
  <si>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</si>
  <si>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</si>
  <si>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</si>
  <si>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</si>
  <si>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</si>
  <si>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</si>
  <si>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</si>
  <si>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</si>
  <si>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</si>
  <si>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</si>
  <si>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</si>
  <si>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</si>
  <si>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</si>
  <si>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</si>
  <si>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</si>
  <si>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</si>
  <si>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</si>
  <si>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</si>
  <si>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</si>
  <si>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</si>
  <si>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</si>
  <si>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</si>
  <si>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</si>
  <si>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</si>
  <si>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</si>
  <si>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</si>
  <si>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</si>
  <si>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</si>
  <si>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</si>
  <si>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</si>
  <si>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</si>
  <si>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</si>
  <si>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</si>
  <si>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</si>
  <si>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</si>
  <si>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</si>
  <si>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</si>
  <si>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</si>
  <si>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</si>
  <si>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</si>
  <si>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</si>
  <si>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</si>
  <si>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</si>
  <si>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</si>
  <si>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</si>
  <si>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</si>
  <si>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</si>
  <si>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</si>
  <si>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</si>
  <si>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</si>
  <si>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</si>
  <si>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</si>
  <si>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</si>
  <si>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</si>
  <si>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</si>
  <si>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</si>
  <si>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</si>
  <si>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</si>
  <si>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</si>
  <si>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</si>
  <si>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</si>
  <si>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</si>
  <si>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</si>
  <si>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</si>
  <si>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</si>
  <si>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</si>
  <si>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</si>
  <si>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</si>
  <si>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</si>
  <si>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</si>
  <si>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</si>
  <si>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</si>
  <si>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</si>
  <si>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</si>
  <si>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</si>
  <si>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</si>
  <si>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</si>
  <si>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</si>
  <si>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</si>
  <si>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</si>
  <si>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</si>
  <si>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</si>
  <si>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</si>
  <si>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</si>
  <si>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</si>
  <si>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</si>
  <si>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</si>
  <si>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</si>
  <si>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</si>
  <si>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</si>
  <si>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</si>
  <si>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</si>
  <si>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</si>
  <si>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</si>
  <si>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</si>
  <si>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</si>
  <si>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</si>
  <si>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</si>
  <si>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</si>
  <si>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</si>
  <si>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</si>
  <si>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</si>
  <si>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</si>
  <si>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</si>
  <si>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</si>
  <si>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</si>
  <si>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</si>
  <si>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</si>
  <si>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</si>
  <si>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</si>
  <si>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</si>
  <si>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</si>
  <si>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</si>
  <si>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</si>
  <si>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</si>
  <si>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</si>
  <si>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</si>
  <si>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</si>
  <si>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</si>
  <si>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</si>
  <si>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</si>
  <si>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</si>
  <si>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</si>
  <si>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</si>
  <si>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</si>
  <si>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</si>
  <si>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</si>
  <si>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</si>
  <si>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</si>
  <si>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</si>
  <si>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</si>
  <si>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</si>
  <si>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</si>
  <si>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</si>
  <si>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</si>
  <si>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</si>
  <si>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</si>
  <si>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</si>
  <si>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</si>
  <si>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</si>
  <si>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</si>
  <si>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</si>
  <si>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</si>
  <si>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</si>
  <si>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</si>
  <si>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</si>
  <si>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</si>
  <si>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</si>
  <si>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</si>
  <si>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</si>
  <si>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</si>
  <si>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</si>
  <si>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</si>
  <si>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</si>
  <si>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</si>
  <si>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</si>
  <si>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</si>
  <si>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</si>
  <si>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</si>
  <si>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</si>
  <si>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</si>
  <si>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</si>
  <si>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</si>
  <si>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</si>
  <si>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</si>
  <si>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</si>
  <si>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</si>
  <si>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</si>
  <si>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</si>
  <si>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</si>
  <si>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</si>
  <si>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</si>
  <si>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</si>
  <si>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</si>
  <si>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</si>
  <si>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</si>
  <si>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</si>
  <si>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</si>
  <si>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</si>
  <si>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</si>
  <si>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</si>
  <si>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</si>
  <si>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</si>
  <si>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</si>
  <si>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</si>
  <si>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</si>
  <si>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</si>
  <si>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</si>
  <si>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</si>
  <si>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</si>
  <si>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</si>
  <si>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</si>
  <si>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</si>
  <si>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</si>
  <si>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</si>
  <si>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</si>
  <si>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</si>
  <si>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</si>
  <si>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</si>
  <si>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</si>
  <si>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</si>
  <si>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</si>
  <si>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</si>
  <si>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</si>
  <si>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</si>
  <si>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</si>
  <si>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</si>
  <si>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</si>
  <si>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</si>
  <si>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</si>
  <si>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</si>
  <si>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</si>
  <si>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</si>
  <si>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</si>
  <si>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</si>
  <si>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</si>
  <si>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</si>
  <si>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</si>
  <si>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</si>
  <si>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</si>
  <si>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</si>
  <si>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</si>
  <si>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</si>
  <si>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</si>
  <si>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</si>
  <si>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</si>
  <si>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</si>
  <si>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</si>
  <si>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</si>
  <si>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</si>
  <si>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</si>
  <si>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</si>
  <si>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</si>
  <si>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</si>
  <si>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</si>
  <si>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</si>
  <si>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</si>
  <si>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</si>
  <si>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</si>
  <si>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</si>
  <si>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</si>
  <si>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</si>
  <si>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</si>
  <si>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</si>
  <si>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</si>
  <si>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</si>
  <si>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</si>
  <si>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</si>
  <si>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</si>
  <si>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</si>
  <si>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</si>
  <si>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</si>
  <si>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</si>
  <si>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</si>
  <si>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</si>
  <si>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</si>
  <si>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</si>
  <si>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</si>
  <si>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</si>
  <si>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</si>
  <si>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</si>
  <si>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</si>
  <si>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</si>
  <si>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</si>
  <si>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</si>
  <si>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</si>
  <si>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</si>
  <si>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</si>
  <si>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</si>
  <si>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</si>
  <si>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</si>
  <si>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</si>
  <si>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</si>
  <si>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</si>
  <si>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</si>
  <si>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</si>
  <si>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</si>
  <si>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</si>
  <si>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</si>
  <si>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</si>
  <si>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</si>
  <si>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</si>
  <si>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</si>
  <si>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</si>
  <si>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</si>
  <si>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</si>
  <si>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</si>
  <si>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</si>
  <si>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</si>
  <si>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</si>
  <si>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</si>
  <si>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</si>
  <si>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</si>
  <si>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</si>
  <si>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</si>
  <si>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</si>
  <si>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</si>
  <si>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</si>
  <si>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</si>
  <si>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</si>
  <si>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</si>
  <si>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</si>
  <si>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</si>
  <si>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</si>
  <si>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</si>
  <si>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</si>
  <si>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</si>
  <si>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</si>
  <si>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</si>
  <si>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</si>
  <si>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</si>
  <si>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</si>
  <si>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</si>
  <si>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</si>
  <si>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</si>
  <si>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</si>
  <si>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</si>
  <si>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</si>
  <si>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</si>
  <si>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</si>
  <si>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</si>
  <si>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</si>
  <si>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</si>
  <si>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</si>
  <si>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</si>
  <si>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</si>
  <si>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</si>
  <si>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</si>
  <si>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</si>
  <si>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</si>
  <si>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</si>
  <si>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</si>
  <si>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</si>
  <si>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</si>
  <si>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</si>
  <si>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</si>
  <si>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</si>
  <si>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</si>
  <si>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</si>
  <si>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</si>
  <si>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</si>
  <si>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</si>
  <si>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</si>
  <si>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</si>
  <si>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</si>
  <si>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</si>
  <si>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</si>
  <si>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</si>
  <si>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</si>
  <si>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</si>
  <si>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</si>
  <si>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</si>
  <si>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</si>
  <si>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</si>
  <si>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</si>
  <si>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</si>
  <si>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</si>
  <si>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</si>
  <si>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</si>
  <si>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</si>
  <si>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</si>
  <si>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</si>
  <si>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</si>
  <si>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</si>
  <si>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</si>
  <si>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</si>
  <si>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</si>
  <si>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</si>
  <si>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</si>
  <si>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</si>
  <si>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</si>
  <si>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</si>
  <si>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</si>
  <si>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</si>
  <si>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</si>
  <si>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</si>
  <si>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</si>
  <si>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</si>
  <si>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</si>
  <si>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</si>
  <si>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</si>
  <si>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</si>
  <si>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</si>
  <si>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</si>
  <si>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</si>
  <si>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</si>
  <si>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</si>
  <si>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</si>
  <si>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</si>
  <si>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</si>
  <si>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</si>
  <si>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</si>
  <si>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</si>
  <si>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</si>
  <si>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</si>
  <si>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</si>
  <si>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</si>
  <si>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</si>
  <si>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</si>
  <si>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</si>
  <si>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</si>
  <si>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</si>
  <si>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</si>
  <si>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</si>
  <si>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</si>
  <si>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</si>
  <si>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</si>
  <si>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</si>
  <si>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</si>
  <si>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</si>
  <si>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</si>
  <si>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</si>
  <si>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</si>
  <si>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</si>
  <si>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</si>
  <si>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</si>
  <si>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</si>
  <si>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</si>
  <si>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</si>
  <si>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</si>
  <si>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</si>
  <si>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</si>
  <si>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</si>
  <si>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</si>
  <si>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</si>
  <si>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</si>
  <si>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</si>
  <si>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</si>
  <si>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</si>
  <si>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</si>
  <si>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</si>
  <si>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</si>
  <si>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</si>
  <si>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</si>
  <si>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</si>
  <si>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</si>
  <si>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</si>
  <si>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</si>
  <si>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</si>
  <si>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</si>
  <si>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</si>
  <si>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</si>
  <si>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</si>
  <si>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</si>
  <si>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</si>
  <si>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</si>
  <si>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</si>
  <si>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</si>
  <si>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</si>
  <si>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</si>
  <si>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</si>
  <si>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</si>
  <si>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</si>
  <si>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</si>
  <si>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</si>
  <si>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</si>
  <si>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</si>
  <si>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</si>
  <si>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</si>
  <si>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</si>
  <si>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</si>
  <si>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</si>
  <si>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</si>
  <si>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</si>
  <si>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</si>
  <si>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</si>
  <si>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</si>
  <si>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</si>
  <si>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</si>
  <si>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</si>
  <si>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</si>
  <si>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</si>
  <si>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</si>
  <si>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</si>
  <si>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</si>
  <si>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</si>
  <si>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</si>
  <si>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</si>
  <si>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</si>
  <si>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</si>
  <si>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</si>
  <si>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</si>
  <si>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</si>
  <si>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</si>
  <si>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</si>
  <si>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</si>
  <si>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</si>
  <si>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</si>
  <si>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</si>
  <si>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</si>
  <si>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</si>
  <si>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</si>
  <si>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</si>
  <si>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</si>
  <si>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</si>
  <si>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</si>
  <si>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</si>
  <si>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</si>
  <si>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</si>
  <si>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</si>
  <si>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</si>
  <si>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</si>
  <si>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</si>
  <si>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</si>
  <si>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</si>
  <si>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</si>
  <si>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</si>
  <si>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</si>
  <si>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</si>
  <si>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</si>
  <si>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</si>
  <si>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</si>
  <si>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</si>
  <si>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</si>
  <si>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</si>
  <si>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</si>
  <si>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</si>
  <si>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</si>
  <si>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</si>
  <si>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</si>
  <si>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</si>
  <si>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</si>
  <si>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</si>
  <si>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</si>
  <si>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</si>
  <si>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</si>
  <si>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</si>
  <si>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</si>
  <si>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</si>
  <si>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</si>
  <si>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</si>
  <si>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</si>
  <si>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</si>
  <si>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</si>
  <si>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</si>
  <si>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</si>
  <si>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</si>
  <si>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</si>
  <si>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</si>
  <si>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</si>
  <si>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</si>
  <si>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</si>
  <si>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</si>
  <si>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</si>
  <si>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</si>
  <si>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</si>
  <si>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</si>
  <si>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</si>
  <si>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</si>
  <si>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</si>
  <si>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</si>
  <si>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</si>
  <si>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</si>
  <si>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</si>
  <si>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</si>
  <si>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</si>
  <si>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</si>
  <si>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</si>
  <si>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</si>
  <si>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</si>
  <si>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</si>
  <si>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</si>
  <si>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</si>
  <si>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</si>
  <si>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</si>
  <si>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</si>
  <si>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</si>
  <si>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</si>
  <si>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</si>
  <si>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</si>
  <si>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</si>
  <si>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</si>
  <si>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</si>
  <si>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</si>
  <si>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</si>
  <si>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</si>
  <si>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</si>
  <si>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</si>
  <si>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</si>
  <si>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</si>
  <si>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</si>
  <si>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</si>
  <si>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</si>
  <si>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</si>
  <si>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</si>
  <si>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</si>
  <si>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</si>
  <si>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</si>
  <si>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</si>
  <si>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</si>
  <si>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</si>
  <si>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</si>
  <si>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</si>
  <si>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</si>
  <si>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</si>
  <si>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</si>
  <si>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</si>
  <si>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</si>
  <si>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</si>
  <si>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</si>
  <si>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</si>
  <si>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</si>
  <si>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</si>
  <si>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</si>
  <si>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</si>
  <si>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</si>
  <si>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</si>
  <si>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</si>
  <si>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</si>
  <si>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</si>
  <si>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</si>
  <si>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</si>
  <si>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</si>
  <si>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</si>
  <si>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</si>
  <si>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</si>
  <si>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</si>
  <si>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</si>
  <si>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</si>
  <si>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</si>
  <si>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</si>
  <si>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</si>
  <si>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</si>
  <si>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</si>
  <si>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</si>
  <si>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</si>
  <si>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</si>
  <si>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</si>
  <si>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</si>
  <si>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</si>
  <si>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</si>
  <si>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</si>
  <si>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</si>
  <si>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</si>
  <si>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</si>
  <si>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</si>
  <si>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</si>
  <si>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</si>
  <si>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</si>
  <si>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</si>
  <si>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</si>
  <si>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</si>
  <si>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</si>
  <si>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</si>
  <si>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</si>
  <si>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</si>
  <si>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</si>
  <si>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</si>
  <si>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</si>
  <si>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</si>
  <si>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</si>
  <si>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</si>
  <si>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</si>
  <si>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</si>
  <si>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</si>
  <si>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</si>
  <si>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</si>
  <si>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</si>
  <si>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</si>
  <si>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</si>
  <si>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</si>
  <si>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</si>
  <si>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</si>
  <si>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</si>
  <si>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</si>
  <si>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</si>
  <si>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</si>
  <si>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</si>
  <si>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</si>
  <si>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</si>
  <si>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</si>
  <si>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</si>
  <si>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</si>
  <si>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</si>
  <si>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</si>
  <si>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</si>
  <si>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</si>
  <si>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</si>
  <si>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</si>
  <si>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</si>
  <si>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</si>
  <si>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</si>
  <si>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</si>
  <si>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</si>
  <si>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</si>
  <si>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</si>
  <si>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</si>
  <si>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</si>
  <si>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</si>
  <si>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</si>
  <si>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</si>
  <si>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</si>
  <si>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</si>
  <si>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</si>
  <si>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</si>
  <si>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</si>
  <si>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</si>
  <si>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</si>
  <si>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</si>
  <si>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</si>
  <si>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</si>
  <si>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</si>
  <si>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</si>
  <si>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</si>
  <si>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</si>
  <si>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</si>
  <si>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</si>
  <si>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</si>
  <si>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</si>
  <si>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</si>
  <si>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</si>
  <si>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</si>
  <si>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</si>
  <si>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</si>
  <si>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</si>
  <si>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</si>
  <si>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</si>
  <si>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</si>
  <si>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</si>
  <si>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</si>
  <si>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</si>
  <si>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</si>
  <si>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</si>
  <si>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</si>
  <si>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</si>
  <si>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</si>
  <si>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</si>
  <si>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</si>
  <si>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</si>
  <si>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</si>
  <si>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</si>
  <si>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</si>
  <si>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</si>
  <si>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</si>
  <si>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</si>
  <si>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</si>
  <si>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</si>
  <si>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</si>
  <si>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</si>
  <si>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</si>
  <si>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</si>
  <si>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</si>
  <si>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</si>
  <si>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</si>
  <si>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</si>
  <si>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</si>
  <si>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</si>
  <si>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</si>
  <si>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</si>
  <si>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</si>
  <si>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</si>
  <si>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</si>
  <si>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</si>
  <si>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</si>
  <si>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</si>
  <si>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</si>
  <si>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</si>
  <si>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</si>
  <si>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</si>
  <si>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</si>
  <si>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</si>
  <si>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</si>
  <si>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</si>
  <si>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</si>
  <si>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</si>
  <si>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</si>
  <si>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</si>
  <si>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</si>
  <si>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</si>
  <si>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</si>
  <si>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</si>
  <si>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</si>
  <si>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</si>
  <si>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</si>
  <si>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</si>
  <si>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</si>
  <si>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</si>
  <si>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</si>
  <si>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</si>
  <si>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</si>
  <si>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</si>
  <si>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</si>
  <si>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</si>
  <si>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</si>
  <si>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</si>
  <si>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</si>
  <si>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</si>
  <si>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</si>
  <si>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</si>
  <si>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</si>
  <si>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</si>
  <si>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</si>
  <si>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</si>
  <si>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</si>
  <si>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</si>
  <si>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</si>
  <si>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</si>
  <si>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</si>
  <si>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</si>
  <si>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</si>
  <si>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</si>
  <si>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</si>
  <si>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</si>
  <si>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</si>
  <si>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</si>
  <si>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</si>
  <si>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</si>
  <si>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</si>
  <si>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</si>
  <si>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</si>
  <si>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</si>
  <si>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</si>
  <si>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</si>
  <si>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</si>
  <si>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</si>
  <si>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</si>
  <si>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</si>
  <si>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</si>
  <si>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</si>
  <si>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</si>
  <si>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</si>
  <si>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</si>
  <si>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</si>
  <si>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</si>
  <si>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</si>
  <si>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</si>
  <si>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</si>
  <si>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</si>
  <si>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</si>
  <si>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</si>
  <si>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</si>
  <si>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</si>
  <si>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</si>
  <si>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</si>
  <si>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</si>
  <si>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</si>
  <si>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</si>
  <si>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</si>
  <si>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</si>
  <si>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</si>
  <si>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</si>
  <si>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</si>
  <si>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</si>
  <si>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</si>
  <si>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</si>
  <si>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</si>
  <si>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</si>
  <si>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</si>
  <si>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</si>
  <si>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</si>
  <si>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</si>
  <si>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</si>
  <si>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</si>
  <si>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</si>
  <si>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</si>
  <si>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</si>
  <si>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</si>
  <si>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</si>
  <si>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</si>
  <si>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</si>
  <si>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</si>
  <si>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</si>
  <si>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</si>
  <si>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</si>
  <si>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</si>
  <si>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</si>
  <si>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</si>
  <si>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</si>
  <si>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</si>
  <si>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</si>
  <si>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</si>
  <si>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</si>
  <si>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</si>
  <si>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</si>
  <si>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</si>
  <si>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</si>
  <si>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</si>
  <si>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</si>
  <si>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</si>
  <si>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</si>
  <si>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</si>
  <si>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</si>
  <si>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</si>
  <si>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</si>
  <si>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</si>
  <si>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</si>
  <si>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</si>
  <si>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</si>
  <si>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</si>
  <si>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</si>
  <si>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</si>
  <si>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</si>
  <si>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</si>
  <si>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</si>
  <si>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</si>
  <si>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</si>
  <si>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</si>
  <si>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</si>
  <si>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</si>
  <si>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</si>
  <si>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</si>
  <si>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</si>
  <si>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</si>
  <si>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</si>
  <si>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</si>
  <si>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</si>
  <si>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</si>
  <si>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</si>
  <si>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</si>
  <si>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</si>
  <si>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</si>
  <si>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</si>
  <si>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</si>
  <si>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</si>
  <si>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</si>
  <si>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</si>
  <si>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</si>
  <si>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</si>
  <si>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</si>
  <si>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</si>
  <si>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</si>
  <si>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</si>
  <si>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</si>
  <si>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</si>
  <si>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</si>
  <si>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</si>
  <si>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</si>
  <si>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</si>
  <si>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</si>
  <si>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</si>
  <si>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</si>
  <si>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</si>
  <si>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</si>
  <si>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</si>
  <si>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</si>
  <si>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</si>
  <si>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</si>
  <si>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</si>
  <si>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</si>
  <si>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</si>
  <si>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</si>
  <si>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</si>
  <si>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</si>
  <si>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</si>
  <si>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</si>
  <si>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</si>
  <si>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</si>
  <si>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</si>
  <si>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</si>
  <si>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</si>
  <si>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</si>
  <si>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</si>
  <si>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</si>
  <si>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</si>
  <si>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</si>
  <si>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</si>
  <si>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</si>
  <si>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</si>
  <si>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</si>
  <si>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</si>
  <si>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</si>
  <si>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</si>
  <si>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</si>
  <si>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</si>
  <si>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</si>
  <si>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</si>
  <si>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</si>
  <si>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</si>
  <si>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</si>
  <si>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</si>
  <si>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</si>
  <si>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</si>
  <si>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</si>
  <si>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</si>
  <si>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</si>
  <si>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</si>
  <si>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</si>
  <si>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</si>
  <si>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</si>
  <si>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</si>
  <si>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</si>
  <si>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</si>
  <si>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</si>
  <si>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</si>
  <si>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</si>
  <si>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</si>
  <si>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</si>
  <si>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</si>
  <si>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</si>
  <si>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</si>
  <si>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</si>
  <si>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</si>
  <si>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</si>
  <si>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</si>
  <si>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</si>
  <si>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</si>
  <si>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</si>
  <si>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</si>
  <si>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</si>
  <si>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</si>
  <si>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</si>
  <si>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</si>
  <si>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</si>
  <si>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</si>
  <si>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</si>
  <si>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</si>
  <si>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</si>
  <si>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</si>
  <si>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</si>
  <si>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</si>
  <si>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</si>
  <si>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</si>
  <si>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</si>
  <si>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</si>
  <si>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</si>
  <si>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</si>
  <si>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</si>
  <si>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</si>
  <si>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</si>
  <si>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</si>
  <si>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</si>
  <si>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</si>
  <si>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</si>
  <si>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</si>
  <si>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</si>
  <si>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</si>
  <si>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</si>
  <si>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</si>
  <si>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</si>
  <si>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</si>
  <si>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</si>
  <si>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</si>
  <si>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</si>
  <si>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</si>
  <si>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</si>
  <si>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</si>
  <si>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</si>
  <si>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</si>
  <si>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</si>
  <si>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</si>
  <si>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</si>
  <si>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</si>
  <si>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</si>
  <si>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</si>
  <si>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</si>
  <si>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</si>
  <si>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</si>
  <si>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</si>
  <si>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</si>
  <si>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</si>
  <si>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</si>
  <si>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</si>
  <si>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</si>
  <si>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</si>
  <si>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</si>
  <si>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</si>
  <si>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</si>
  <si>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</si>
  <si>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</si>
  <si>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</si>
  <si>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</si>
  <si>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</si>
  <si>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</si>
  <si>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</si>
  <si>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</si>
  <si>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</si>
  <si>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</si>
  <si>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</si>
  <si>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</si>
  <si>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</si>
  <si>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</si>
  <si>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</si>
  <si>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</si>
  <si>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</si>
  <si>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</si>
  <si>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</si>
  <si>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</si>
  <si>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</si>
  <si>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</si>
  <si>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</si>
  <si>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</si>
  <si>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</si>
  <si>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</si>
  <si>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</si>
  <si>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</si>
  <si>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</si>
  <si>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</si>
  <si>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</si>
  <si>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</si>
  <si>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</si>
  <si>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</si>
  <si>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</si>
  <si>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</si>
  <si>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</si>
  <si>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</si>
  <si>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</si>
  <si>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</si>
  <si>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</si>
  <si>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</si>
  <si>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</si>
  <si>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</si>
  <si>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</si>
  <si>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</si>
  <si>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</si>
  <si>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</si>
  <si>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</si>
  <si>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</si>
  <si>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</si>
  <si>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</si>
  <si>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</si>
  <si>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</si>
  <si>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</si>
  <si>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</si>
  <si>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</si>
  <si>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</si>
  <si>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</si>
  <si>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</si>
  <si>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</si>
  <si>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</si>
  <si>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</si>
  <si>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</si>
  <si>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</si>
  <si>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</si>
  <si>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</si>
  <si>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</si>
  <si>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</si>
  <si>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</si>
  <si>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</si>
  <si>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</si>
  <si>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</si>
  <si>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</si>
  <si>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</si>
  <si>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</si>
  <si>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</si>
  <si>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</si>
  <si>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</si>
  <si>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</si>
  <si>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</si>
  <si>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</si>
  <si>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</si>
  <si>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</si>
  <si>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</si>
  <si>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</si>
  <si>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</si>
  <si>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</si>
  <si>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</si>
  <si>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</si>
  <si>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</si>
  <si>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</si>
  <si>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</si>
  <si>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</si>
  <si>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</si>
  <si>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</si>
  <si>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</si>
  <si>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</si>
  <si>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</si>
  <si>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</si>
  <si>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</si>
  <si>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</si>
  <si>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</si>
  <si>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</si>
  <si>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</si>
  <si>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</si>
  <si>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</si>
  <si>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</si>
  <si>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</si>
  <si>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</si>
  <si>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</si>
  <si>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</si>
  <si>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</si>
  <si>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</si>
  <si>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</si>
  <si>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</si>
  <si>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</si>
  <si>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</si>
  <si>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</si>
  <si>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</si>
  <si>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</si>
  <si>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</si>
  <si>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</si>
  <si>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</si>
  <si>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</si>
  <si>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</si>
  <si>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</si>
  <si>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</si>
  <si>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</si>
  <si>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</si>
  <si>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</si>
  <si>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</si>
  <si>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</si>
  <si>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</si>
  <si>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</si>
  <si>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</si>
  <si>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</si>
  <si>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</si>
  <si>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</si>
  <si>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</si>
  <si>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</si>
  <si>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</si>
  <si>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</si>
  <si>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</si>
  <si>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</si>
  <si>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</si>
  <si>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</si>
  <si>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</si>
  <si>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</si>
  <si>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</si>
  <si>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</si>
  <si>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</si>
  <si>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</si>
  <si>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</si>
  <si>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</si>
  <si>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</si>
  <si>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</si>
  <si>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</si>
  <si>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</si>
  <si>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</si>
  <si>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</si>
  <si>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</si>
  <si>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</si>
  <si>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</si>
  <si>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</si>
  <si>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</si>
  <si>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</si>
  <si>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</si>
  <si>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</si>
  <si>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</si>
  <si>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</si>
  <si>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</si>
  <si>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</si>
  <si>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</si>
  <si>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</si>
  <si>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</si>
  <si>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</si>
  <si>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</si>
  <si>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</si>
  <si>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</si>
  <si>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</si>
  <si>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</si>
  <si>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</si>
  <si>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</si>
  <si>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</si>
  <si>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</si>
  <si>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</si>
  <si>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</si>
  <si>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</si>
  <si>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</si>
  <si>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</si>
  <si>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</si>
  <si>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</si>
  <si>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</si>
  <si>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</si>
  <si>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</si>
  <si>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</si>
  <si>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</si>
  <si>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</si>
  <si>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</si>
  <si>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</si>
  <si>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</si>
  <si>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</si>
  <si>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</si>
  <si>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</si>
  <si>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</si>
  <si>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</si>
  <si>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</si>
  <si>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</si>
  <si>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</si>
  <si>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</si>
  <si>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</si>
  <si>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</si>
  <si>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</si>
  <si>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</si>
  <si>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</si>
  <si>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</si>
  <si>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</si>
  <si>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</si>
  <si>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</si>
  <si>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</si>
  <si>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</si>
  <si>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</si>
  <si>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</si>
  <si>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</si>
  <si>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</si>
  <si>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</si>
  <si>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</si>
  <si>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</si>
  <si>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</si>
  <si>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</si>
  <si>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</si>
  <si>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</si>
  <si>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</si>
  <si>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</si>
  <si>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</si>
  <si>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</si>
  <si>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</si>
  <si>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</si>
  <si>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</si>
  <si>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</si>
  <si>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</si>
  <si>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</si>
  <si>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</si>
  <si>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</si>
  <si>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</si>
  <si>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</si>
  <si>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</si>
  <si>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</si>
  <si>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</si>
  <si>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</si>
  <si>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</si>
  <si>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</si>
  <si>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</si>
  <si>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</si>
  <si>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</si>
  <si>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</si>
  <si>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</si>
  <si>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</si>
  <si>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</si>
  <si>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</si>
  <si>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</si>
  <si>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</si>
  <si>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</si>
  <si>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</si>
  <si>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</si>
  <si>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</si>
  <si>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</si>
  <si>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</si>
  <si>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</si>
  <si>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</si>
  <si>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</si>
  <si>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</si>
  <si>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</si>
  <si>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</si>
  <si>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</si>
  <si>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</si>
  <si>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</si>
  <si>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</si>
  <si>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</si>
  <si>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</si>
  <si>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</si>
  <si>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</si>
  <si>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</si>
  <si>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</si>
  <si>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</si>
  <si>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</si>
  <si>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</si>
  <si>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</si>
  <si>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</si>
  <si>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</si>
  <si>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</si>
  <si>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</si>
  <si>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</si>
  <si>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</si>
  <si>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</si>
  <si>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</si>
  <si>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</si>
  <si>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</si>
  <si>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</si>
  <si>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</si>
  <si>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</si>
  <si>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</si>
  <si>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</si>
  <si>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</si>
  <si>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</si>
  <si>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</si>
  <si>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</si>
  <si>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</si>
  <si>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</si>
  <si>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</si>
  <si>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</si>
  <si>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</si>
  <si>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</si>
  <si>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</si>
  <si>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</si>
  <si>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</si>
  <si>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</si>
  <si>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</si>
  <si>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</si>
  <si>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</si>
  <si>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</si>
  <si>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</si>
  <si>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</si>
  <si>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</si>
  <si>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</si>
  <si>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</si>
  <si>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</si>
  <si>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</si>
  <si>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</si>
  <si>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</si>
  <si>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</si>
  <si>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</si>
  <si>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</si>
  <si>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</si>
  <si>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</si>
  <si>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</si>
  <si>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</si>
  <si>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</si>
  <si>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</si>
  <si>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</si>
  <si>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</si>
  <si>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</si>
  <si>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</si>
  <si>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</si>
  <si>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</si>
  <si>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</si>
  <si>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</si>
  <si>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</si>
  <si>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</si>
  <si>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</si>
  <si>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</si>
  <si>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</si>
  <si>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</si>
  <si>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</si>
  <si>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</si>
  <si>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</si>
  <si>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</si>
  <si>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</si>
  <si>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</si>
  <si>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</si>
  <si>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</si>
  <si>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</si>
  <si>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</si>
  <si>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</si>
  <si>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</si>
  <si>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</si>
  <si>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</si>
  <si>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</si>
  <si>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</si>
  <si>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</si>
  <si>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</si>
  <si>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</si>
  <si>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</si>
  <si>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</si>
  <si>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</si>
  <si>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</si>
  <si>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</si>
  <si>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</si>
  <si>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</si>
  <si>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</si>
  <si>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</si>
  <si>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</si>
  <si>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</si>
  <si>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</si>
  <si>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</si>
  <si>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</si>
  <si>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</si>
  <si>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</si>
  <si>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</si>
  <si>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</si>
  <si>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</si>
  <si>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</si>
  <si>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</si>
  <si>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</si>
  <si>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</si>
  <si>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</si>
  <si>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</si>
  <si>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</si>
  <si>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</si>
  <si>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</si>
  <si>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</si>
  <si>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</si>
  <si>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</si>
  <si>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</si>
  <si>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</si>
  <si>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</si>
  <si>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</si>
  <si>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</si>
  <si>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</si>
  <si>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</si>
  <si>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</si>
  <si>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</si>
  <si>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</si>
  <si>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</si>
  <si>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</si>
  <si>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</si>
  <si>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</si>
  <si>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</si>
  <si>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</si>
  <si>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</si>
  <si>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</si>
  <si>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</si>
  <si>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</si>
  <si>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</si>
  <si>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</si>
  <si>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</si>
  <si>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</si>
  <si>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</si>
  <si>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</si>
  <si>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</si>
  <si>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</si>
  <si>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</si>
  <si>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</si>
  <si>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</si>
  <si>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</si>
  <si>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</si>
  <si>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</si>
  <si>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</si>
  <si>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</si>
  <si>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</si>
  <si>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</si>
  <si>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</si>
  <si>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</si>
  <si>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</si>
  <si>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</si>
  <si>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</si>
  <si>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</si>
  <si>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</si>
  <si>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</si>
  <si>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</si>
  <si>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</si>
  <si>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</si>
  <si>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</si>
  <si>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</si>
  <si>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</si>
  <si>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</si>
  <si>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</si>
  <si>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</si>
  <si>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</si>
  <si>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</si>
  <si>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</si>
  <si>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</si>
  <si>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</si>
  <si>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</si>
  <si>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</si>
  <si>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</si>
  <si>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</si>
  <si>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</si>
  <si>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</si>
  <si>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</si>
  <si>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</si>
  <si>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</si>
  <si>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</si>
  <si>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</si>
  <si>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</si>
  <si>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</si>
  <si>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</si>
  <si>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</si>
  <si>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</si>
  <si>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</si>
  <si>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</si>
  <si>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</si>
  <si>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</si>
  <si>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</si>
  <si>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</si>
  <si>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</si>
  <si>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</si>
  <si>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</si>
  <si>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</si>
  <si>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</si>
  <si>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</si>
  <si>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</si>
  <si>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</si>
  <si>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</si>
  <si>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</si>
  <si>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</si>
  <si>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</si>
  <si>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</si>
  <si>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</si>
  <si>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</si>
  <si>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</si>
  <si>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</si>
  <si>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</si>
  <si>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</si>
  <si>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</si>
  <si>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</si>
  <si>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</si>
  <si>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</si>
  <si>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</si>
  <si>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</si>
  <si>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</si>
  <si>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</si>
  <si>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</si>
  <si>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</si>
  <si>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</si>
  <si>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</si>
  <si>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</si>
  <si>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</si>
  <si>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</si>
  <si>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</si>
  <si>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</si>
  <si>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</si>
  <si>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</si>
  <si>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</si>
  <si>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</si>
  <si>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</si>
  <si>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</si>
  <si>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</si>
  <si>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</si>
  <si>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</si>
  <si>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</si>
  <si>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</si>
  <si>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</si>
  <si>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</si>
  <si>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</si>
  <si>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</si>
  <si>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</si>
  <si>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</si>
  <si>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</si>
  <si>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</si>
  <si>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</si>
  <si>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</si>
  <si>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</si>
  <si>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</si>
  <si>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</si>
  <si>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</si>
  <si>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</si>
  <si>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</si>
  <si>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</si>
  <si>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</si>
  <si>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</si>
  <si>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</si>
  <si>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</si>
  <si>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</si>
  <si>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</si>
  <si>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</si>
  <si>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</si>
  <si>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</si>
  <si>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</si>
  <si>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</si>
  <si>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</si>
  <si>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</si>
  <si>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</si>
  <si>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</si>
  <si>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</si>
  <si>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</si>
  <si>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</si>
  <si>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</si>
  <si>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</si>
  <si>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</si>
  <si>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</si>
  <si>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</si>
  <si>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</si>
  <si>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</si>
  <si>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</si>
  <si>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</si>
  <si>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</si>
  <si>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</si>
  <si>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</si>
  <si>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</si>
  <si>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</si>
  <si>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</si>
  <si>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</si>
  <si>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</si>
  <si>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</si>
  <si>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</si>
  <si>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</si>
  <si>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</si>
  <si>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</si>
  <si>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</si>
  <si>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</si>
  <si>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</si>
  <si>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</si>
  <si>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</si>
  <si>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</si>
  <si>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</si>
  <si>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</si>
  <si>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</si>
  <si>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</si>
  <si>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</si>
  <si>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</si>
  <si>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</si>
  <si>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</si>
  <si>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</si>
  <si>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</si>
  <si>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</si>
  <si>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</si>
  <si>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</si>
  <si>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</si>
  <si>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</si>
  <si>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</si>
  <si>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</si>
  <si>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</si>
  <si>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</si>
  <si>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</si>
  <si>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</si>
  <si>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</si>
  <si>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</si>
  <si>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</si>
  <si>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</si>
  <si>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</si>
  <si>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</si>
  <si>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</si>
  <si>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</si>
  <si>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</si>
  <si>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</si>
  <si>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</si>
  <si>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</si>
  <si>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</si>
  <si>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</si>
  <si>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</si>
  <si>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</si>
  <si>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</si>
  <si>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</si>
  <si>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</si>
  <si>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</si>
  <si>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</si>
  <si>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</si>
  <si>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</si>
  <si>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</si>
  <si>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</si>
  <si>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</si>
  <si>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</si>
  <si>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</si>
  <si>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</si>
  <si>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</si>
  <si>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</si>
  <si>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</si>
  <si>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</si>
  <si>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</si>
  <si>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</si>
  <si>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</si>
  <si>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</si>
  <si>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</si>
  <si>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</si>
  <si>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</si>
  <si>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</si>
  <si>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</si>
  <si>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</si>
  <si>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</si>
  <si>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</si>
  <si>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</si>
  <si>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</si>
  <si>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</si>
  <si>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</si>
  <si>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</si>
  <si>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</si>
  <si>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</si>
  <si>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</si>
  <si>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</si>
  <si>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</si>
  <si>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</si>
  <si>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</si>
  <si>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</si>
  <si>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</si>
  <si>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</si>
  <si>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</si>
  <si>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</si>
  <si>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</si>
  <si>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</si>
  <si>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</si>
  <si>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</si>
  <si>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</si>
  <si>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</si>
  <si>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</si>
  <si>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</si>
  <si>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</si>
  <si>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</si>
  <si>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</si>
  <si>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</si>
  <si>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</si>
  <si>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</si>
  <si>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</si>
  <si>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</si>
  <si>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</si>
  <si>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</si>
  <si>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</si>
  <si>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</si>
  <si>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</si>
  <si>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</si>
  <si>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</si>
  <si>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</si>
  <si>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</si>
  <si>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</si>
  <si>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</si>
  <si>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</si>
  <si>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</si>
  <si>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</si>
  <si>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</si>
  <si>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</si>
  <si>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</si>
  <si>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</si>
  <si>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</si>
  <si>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</si>
  <si>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</si>
  <si>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</si>
  <si>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</si>
  <si>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</si>
  <si>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</si>
  <si>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</si>
  <si>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</si>
  <si>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</si>
  <si>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</si>
  <si>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</si>
  <si>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</si>
  <si>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</si>
  <si>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</si>
  <si>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</si>
  <si>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</si>
  <si>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</si>
  <si>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</si>
  <si>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</si>
  <si>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</si>
  <si>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</si>
  <si>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</si>
  <si>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</si>
  <si>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</si>
  <si>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</si>
  <si>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</si>
  <si>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</si>
  <si>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</si>
  <si>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</si>
  <si>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</si>
  <si>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</si>
  <si>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</si>
  <si>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</si>
  <si>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</si>
  <si>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</si>
  <si>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</si>
  <si>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</si>
  <si>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</si>
  <si>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</si>
  <si>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</si>
  <si>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</si>
  <si>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</si>
  <si>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</si>
  <si>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</si>
  <si>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</si>
  <si>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</si>
  <si>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</si>
  <si>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</si>
  <si>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</si>
  <si>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</si>
  <si>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</si>
  <si>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</si>
  <si>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</si>
  <si>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</si>
  <si>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</si>
  <si>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</si>
  <si>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</si>
  <si>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</si>
  <si>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</si>
  <si>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</si>
  <si>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</si>
  <si>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</si>
  <si>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</si>
  <si>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</si>
  <si>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</si>
  <si>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</si>
  <si>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</si>
  <si>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</si>
  <si>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</si>
  <si>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</si>
  <si>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</si>
  <si>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</si>
  <si>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</si>
  <si>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</si>
  <si>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</si>
  <si>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</si>
  <si>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</si>
  <si>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</si>
  <si>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</si>
  <si>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</si>
  <si>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</si>
  <si>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</si>
  <si>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</si>
  <si>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</si>
  <si>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</si>
  <si>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</si>
  <si>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</si>
  <si>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</si>
  <si>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</si>
  <si>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</si>
  <si>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</si>
  <si>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</si>
  <si>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</si>
  <si>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</si>
  <si>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</si>
  <si>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</si>
  <si>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</si>
  <si>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</si>
  <si>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</si>
  <si>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</si>
  <si>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</si>
  <si>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</si>
  <si>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</si>
  <si>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</si>
  <si>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</si>
  <si>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</si>
  <si>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</si>
  <si>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</si>
  <si>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</si>
  <si>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</si>
  <si>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</si>
  <si>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</si>
  <si>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</si>
  <si>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</si>
  <si>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</si>
  <si>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</si>
  <si>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</si>
  <si>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</si>
  <si>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</si>
  <si>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</si>
  <si>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</si>
  <si>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</si>
  <si>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</si>
  <si>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</si>
  <si>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</si>
  <si>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</si>
  <si>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</si>
  <si>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</si>
  <si>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</si>
  <si>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</si>
  <si>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</si>
  <si>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</si>
  <si>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</si>
  <si>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</si>
  <si>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</si>
  <si>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</si>
  <si>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</si>
  <si>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</si>
  <si>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</si>
  <si>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</si>
  <si>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</si>
  <si>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</si>
  <si>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</si>
  <si>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</si>
  <si>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</si>
  <si>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</si>
  <si>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</si>
  <si>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</si>
  <si>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</si>
  <si>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</si>
  <si>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</si>
  <si>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</si>
  <si>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</si>
  <si>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</si>
  <si>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</si>
  <si>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</si>
  <si>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</si>
  <si>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</si>
  <si>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</si>
  <si>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</si>
  <si>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</si>
  <si>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</si>
  <si>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</si>
  <si>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</si>
  <si>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</si>
  <si>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</si>
  <si>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</si>
  <si>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</si>
  <si>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</si>
  <si>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</si>
  <si>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</si>
  <si>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</si>
  <si>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</si>
  <si>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</si>
  <si>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</si>
  <si>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</si>
  <si>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</si>
  <si>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</si>
  <si>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</si>
  <si>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</si>
  <si>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</si>
  <si>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</si>
  <si>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</si>
  <si>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</si>
  <si>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</si>
  <si>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</si>
  <si>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</si>
  <si>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</si>
  <si>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</si>
  <si>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</si>
  <si>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</si>
  <si>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</si>
  <si>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</si>
  <si>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</si>
  <si>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</si>
  <si>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</si>
  <si>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</si>
  <si>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</si>
  <si>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</si>
  <si>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</si>
  <si>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</si>
  <si>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</si>
  <si>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</si>
  <si>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</si>
  <si>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</si>
  <si>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</si>
  <si>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</si>
  <si>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</si>
  <si>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</si>
  <si>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</si>
  <si>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</si>
  <si>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</si>
  <si>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</si>
  <si>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</si>
  <si>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</si>
  <si>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</si>
  <si>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</si>
  <si>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</si>
  <si>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</si>
  <si>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</si>
  <si>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</si>
  <si>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</si>
  <si>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</si>
  <si>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</si>
  <si>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</si>
  <si>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</si>
  <si>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</si>
  <si>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</si>
  <si>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</si>
  <si>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</si>
  <si>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</si>
  <si>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</si>
  <si>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</si>
  <si>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</si>
  <si>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</si>
  <si>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</si>
  <si>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</si>
  <si>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</si>
  <si>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</si>
  <si>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</si>
  <si>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</si>
  <si>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</si>
  <si>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</si>
  <si>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</si>
  <si>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</si>
  <si>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</si>
  <si>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</si>
  <si>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</si>
  <si>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</si>
  <si>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</si>
  <si>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</si>
  <si>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</si>
  <si>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</si>
  <si>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</si>
  <si>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</si>
  <si>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</si>
  <si>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</si>
  <si>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</si>
  <si>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</si>
  <si>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</si>
  <si>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</si>
  <si>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</si>
  <si>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</si>
  <si>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</si>
  <si>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</si>
  <si>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</si>
  <si>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</si>
  <si>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</si>
  <si>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</si>
  <si>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</si>
  <si>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</si>
  <si>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</si>
  <si>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</si>
  <si>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</si>
  <si>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</si>
  <si>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</si>
  <si>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</si>
  <si>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</si>
  <si>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</si>
  <si>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</si>
  <si>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</si>
  <si>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</si>
  <si>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</si>
  <si>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</si>
  <si>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</si>
  <si>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</si>
  <si>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</si>
  <si>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</si>
  <si>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</si>
  <si>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</si>
  <si>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</si>
  <si>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</si>
  <si>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</si>
  <si>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</si>
  <si>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</si>
  <si>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</si>
  <si>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</si>
  <si>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</si>
  <si>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</si>
  <si>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</si>
  <si>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</si>
  <si>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</si>
  <si>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</si>
  <si>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</si>
  <si>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</si>
  <si>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</si>
  <si>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</si>
  <si>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</si>
  <si>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</si>
  <si>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</si>
  <si>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</si>
  <si>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</si>
  <si>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</si>
  <si>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</si>
  <si>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</si>
  <si>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</si>
  <si>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</si>
  <si>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</si>
  <si>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</si>
  <si>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</si>
  <si>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</si>
  <si>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</si>
  <si>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</si>
  <si>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</si>
  <si>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</si>
  <si>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</si>
  <si>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</si>
  <si>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</si>
  <si>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</si>
  <si>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</si>
  <si>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</si>
  <si>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</si>
  <si>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</si>
  <si>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</si>
  <si>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</si>
  <si>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</si>
  <si>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</si>
  <si>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</si>
  <si>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</si>
  <si>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</si>
  <si>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</si>
  <si>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</si>
  <si>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</si>
  <si>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</si>
  <si>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</si>
  <si>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</si>
  <si>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</si>
  <si>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</si>
  <si>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</si>
  <si>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</si>
  <si>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</si>
  <si>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</si>
  <si>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</si>
  <si>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</si>
  <si>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</si>
  <si>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</si>
  <si>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</si>
  <si>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</si>
  <si>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</si>
  <si>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</si>
  <si>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</si>
  <si>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</si>
  <si>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</si>
  <si>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</si>
  <si>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</si>
  <si>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</si>
  <si>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</si>
  <si>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</si>
  <si>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</si>
  <si>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</si>
  <si>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</si>
  <si>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</si>
  <si>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</si>
  <si>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</si>
  <si>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</si>
  <si>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</si>
  <si>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</si>
  <si>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</si>
  <si>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</si>
  <si>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</si>
  <si>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</si>
  <si>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</si>
  <si>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</si>
  <si>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</si>
  <si>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</si>
  <si>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</si>
  <si>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</si>
  <si>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</si>
  <si>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</si>
  <si>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</si>
  <si>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</si>
  <si>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</si>
  <si>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</si>
  <si>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</si>
  <si>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</si>
  <si>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</si>
  <si>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</si>
  <si>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</si>
  <si>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</si>
  <si>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</si>
  <si>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</si>
  <si>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</si>
  <si>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</si>
  <si>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</si>
  <si>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</si>
  <si>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</si>
  <si>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</si>
  <si>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</si>
  <si>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</si>
  <si>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</si>
  <si>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</si>
  <si>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</si>
  <si>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</si>
  <si>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</si>
  <si>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</si>
  <si>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</si>
  <si>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</si>
  <si>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</si>
  <si>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</si>
  <si>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</si>
  <si>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</si>
  <si>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</si>
  <si>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</si>
  <si>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</si>
  <si>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</si>
  <si>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</si>
  <si>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</si>
  <si>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</si>
  <si>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</si>
  <si>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</si>
  <si>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</si>
  <si>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</si>
  <si>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</si>
  <si>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</si>
  <si>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</si>
  <si>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</si>
  <si>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</si>
  <si>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</si>
  <si>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</si>
  <si>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</si>
  <si>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</si>
  <si>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</si>
  <si>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</si>
  <si>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</si>
  <si>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</si>
  <si>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</si>
  <si>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</si>
  <si>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</si>
  <si>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</si>
  <si>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</si>
  <si>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</si>
  <si>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</si>
  <si>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</si>
  <si>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</si>
  <si>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</si>
  <si>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</si>
  <si>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</si>
  <si>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</si>
  <si>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</si>
  <si>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</si>
  <si>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</si>
  <si>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</si>
  <si>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</si>
  <si>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</si>
  <si>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</si>
  <si>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</si>
  <si>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</si>
  <si>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</si>
  <si>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</si>
  <si>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</si>
  <si>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</si>
  <si>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</si>
  <si>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</si>
  <si>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</si>
  <si>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</si>
  <si>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</si>
  <si>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</si>
  <si>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</si>
  <si>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</si>
  <si>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</si>
  <si>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</si>
  <si>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</si>
  <si>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</si>
  <si>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</si>
  <si>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</si>
  <si>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</si>
  <si>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</si>
  <si>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</si>
  <si>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</si>
  <si>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</si>
  <si>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</si>
  <si>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</si>
  <si>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</si>
  <si>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</si>
  <si>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</si>
  <si>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</si>
  <si>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</si>
  <si>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</si>
  <si>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</si>
  <si>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</si>
  <si>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</si>
  <si>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</si>
  <si>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</si>
  <si>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</si>
  <si>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</si>
  <si>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</si>
  <si>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</si>
  <si>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</si>
  <si>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</si>
  <si>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</si>
  <si>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</si>
  <si>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</si>
  <si>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</si>
  <si>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</si>
  <si>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</si>
  <si>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</si>
  <si>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</si>
  <si>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</si>
  <si>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</si>
  <si>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</si>
  <si>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</si>
  <si>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</si>
  <si>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</si>
  <si>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</si>
  <si>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</si>
  <si>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</si>
  <si>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</si>
  <si>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</si>
  <si>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</si>
  <si>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</si>
  <si>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</si>
  <si>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</si>
  <si>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</si>
  <si>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</si>
  <si>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</si>
  <si>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</si>
  <si>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</si>
  <si>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</si>
  <si>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</si>
  <si>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</si>
  <si>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</si>
  <si>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</si>
  <si>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</si>
  <si>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</si>
  <si>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</si>
  <si>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</si>
  <si>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</si>
  <si>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</si>
  <si>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</si>
  <si>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</si>
  <si>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</si>
  <si>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</si>
  <si>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</si>
  <si>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</si>
  <si>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</si>
  <si>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</si>
  <si>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</si>
  <si>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</si>
  <si>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</si>
  <si>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</si>
  <si>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</si>
  <si>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</si>
  <si>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</si>
  <si>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</si>
  <si>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</si>
  <si>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</si>
  <si>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</si>
  <si>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</si>
  <si>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</si>
  <si>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</si>
  <si>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</si>
  <si>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</si>
  <si>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</si>
  <si>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</si>
  <si>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</si>
  <si>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</si>
  <si>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</si>
  <si>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</si>
  <si>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</si>
  <si>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</si>
  <si>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</si>
  <si>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</si>
  <si>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</si>
  <si>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</si>
  <si>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</si>
  <si>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</si>
  <si>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</si>
  <si>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</si>
  <si>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</si>
  <si>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</si>
  <si>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</si>
  <si>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</si>
  <si>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</si>
  <si>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</si>
  <si>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</si>
  <si>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</si>
  <si>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</si>
  <si>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</si>
  <si>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</si>
  <si>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</si>
  <si>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</si>
  <si>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</si>
  <si>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</si>
  <si>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</si>
  <si>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</si>
  <si>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</si>
  <si>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</si>
  <si>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</si>
  <si>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</si>
  <si>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</si>
  <si>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</si>
  <si>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</si>
  <si>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</si>
  <si>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</si>
  <si>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</si>
  <si>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</si>
  <si>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</si>
  <si>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</si>
  <si>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</si>
  <si>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</si>
  <si>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</si>
  <si>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</si>
  <si>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</si>
  <si>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</si>
  <si>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</si>
  <si>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</si>
  <si>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</si>
  <si>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</si>
  <si>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</si>
  <si>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</si>
  <si>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</si>
  <si>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</si>
  <si>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</si>
  <si>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</si>
  <si>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</si>
  <si>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</si>
  <si>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</si>
  <si>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</si>
  <si>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</si>
  <si>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</si>
  <si>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</si>
  <si>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</si>
  <si>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</si>
  <si>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</si>
  <si>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</si>
  <si>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</si>
  <si>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</si>
  <si>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</si>
  <si>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</si>
  <si>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</si>
  <si>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</si>
  <si>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</si>
  <si>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</si>
  <si>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</si>
  <si>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</si>
  <si>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</si>
  <si>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</si>
  <si>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</si>
  <si>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</si>
  <si>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</si>
  <si>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</si>
  <si>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</si>
  <si>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</si>
  <si>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</si>
  <si>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</si>
  <si>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</si>
  <si>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</si>
  <si>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</si>
  <si>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</si>
  <si>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</si>
  <si>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</si>
  <si>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</si>
  <si>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</si>
  <si>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</si>
  <si>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</si>
  <si>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</si>
  <si>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</si>
  <si>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</si>
  <si>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</si>
  <si>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</si>
  <si>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</si>
  <si>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</si>
  <si>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</si>
  <si>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</si>
  <si>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</si>
  <si>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</si>
  <si>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</si>
  <si>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</si>
  <si>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</si>
  <si>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</si>
  <si>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</si>
  <si>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</si>
  <si>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</si>
  <si>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</si>
  <si>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</si>
  <si>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</si>
  <si>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</si>
  <si>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</si>
  <si>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</si>
  <si>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</si>
  <si>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</si>
  <si>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</si>
  <si>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</si>
  <si>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</si>
  <si>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</si>
  <si>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</si>
  <si>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</si>
  <si>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</si>
  <si>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</si>
  <si>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</si>
  <si>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</si>
  <si>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</si>
  <si>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</si>
  <si>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</si>
  <si>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</si>
  <si>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</si>
  <si>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</si>
  <si>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</si>
  <si>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</si>
  <si>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</si>
  <si>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</si>
  <si>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</si>
  <si>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</si>
  <si>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</si>
  <si>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</si>
  <si>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</si>
  <si>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</si>
  <si>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</si>
  <si>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</si>
  <si>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</si>
  <si>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</si>
  <si>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</si>
  <si>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</si>
  <si>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</si>
  <si>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</si>
  <si>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</si>
  <si>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</si>
  <si>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</si>
  <si>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</si>
  <si>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</si>
  <si>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</si>
  <si>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</si>
  <si>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</si>
  <si>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</si>
  <si>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</si>
  <si>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</si>
  <si>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</si>
  <si>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</si>
  <si>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</si>
  <si>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</si>
  <si>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</si>
  <si>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</si>
  <si>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</si>
  <si>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</si>
  <si>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</si>
  <si>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</si>
  <si>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</si>
  <si>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</si>
  <si>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</si>
  <si>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</si>
  <si>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</si>
  <si>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</si>
  <si>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</si>
  <si>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</si>
  <si>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</si>
  <si>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</si>
  <si>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</si>
  <si>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</si>
  <si>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</si>
  <si>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</si>
  <si>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</si>
  <si>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</si>
  <si>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</si>
  <si>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</si>
  <si>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</si>
  <si>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</si>
  <si>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</si>
  <si>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</si>
  <si>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</si>
  <si>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</si>
  <si>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</si>
  <si>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</si>
  <si>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</si>
  <si>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</si>
  <si>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</si>
  <si>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</si>
  <si>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</si>
  <si>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</si>
  <si>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</si>
  <si>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</si>
  <si>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</si>
  <si>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</si>
  <si>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</si>
  <si>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</si>
  <si>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</si>
  <si>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</si>
  <si>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</si>
  <si>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</si>
  <si>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</si>
  <si>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</si>
  <si>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</si>
  <si>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</si>
  <si>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</si>
  <si>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</si>
  <si>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</si>
  <si>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</si>
  <si>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</si>
  <si>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</si>
  <si>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</si>
  <si>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</si>
  <si>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</si>
  <si>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</si>
  <si>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</si>
  <si>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</si>
  <si>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</si>
  <si>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</si>
  <si>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</si>
  <si>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</si>
  <si>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</si>
  <si>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</si>
  <si>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</si>
  <si>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</si>
  <si>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</si>
  <si>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</si>
  <si>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</si>
  <si>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</si>
  <si>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</si>
  <si>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</si>
  <si>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</si>
  <si>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</si>
  <si>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</si>
  <si>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</si>
  <si>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</si>
  <si>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</si>
  <si>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</si>
  <si>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</si>
  <si>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</si>
  <si>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</si>
  <si>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</si>
  <si>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</si>
  <si>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</si>
  <si>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</si>
  <si>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</si>
  <si>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</si>
  <si>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</si>
  <si>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</si>
  <si>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</si>
  <si>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</si>
  <si>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</si>
  <si>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</si>
  <si>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</si>
  <si>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</si>
  <si>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</si>
  <si>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</si>
  <si>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</si>
  <si>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</si>
  <si>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</si>
  <si>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</si>
  <si>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</si>
  <si>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</si>
  <si>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</si>
  <si>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</si>
  <si>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</si>
  <si>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</si>
  <si>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</si>
  <si>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</si>
  <si>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</si>
  <si>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</si>
  <si>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</si>
  <si>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</si>
  <si>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</si>
  <si>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</si>
  <si>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</si>
  <si>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</si>
  <si>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</si>
  <si>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</si>
  <si>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</si>
  <si>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</si>
  <si>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</si>
  <si>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</si>
  <si>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</si>
  <si>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</si>
  <si>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</si>
  <si>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</si>
  <si>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</si>
  <si>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</si>
  <si>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</si>
  <si>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</si>
  <si>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</si>
  <si>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</si>
  <si>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</si>
  <si>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</si>
  <si>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</si>
  <si>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</si>
  <si>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</si>
  <si>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</si>
  <si>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</si>
  <si>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</si>
  <si>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</si>
  <si>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</si>
  <si>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</si>
  <si>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</si>
  <si>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</si>
  <si>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</si>
  <si>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</si>
  <si>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</si>
  <si>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</si>
  <si>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</si>
  <si>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</si>
  <si>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</si>
  <si>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</si>
  <si>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</si>
  <si>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</si>
  <si>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</si>
  <si>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</si>
  <si>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</si>
  <si>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</si>
  <si>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</si>
  <si>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</si>
  <si>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</si>
  <si>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</si>
  <si>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</si>
  <si>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</si>
  <si>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</si>
  <si>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</si>
  <si>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</si>
  <si>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</si>
  <si>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</si>
  <si>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</si>
  <si>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</si>
  <si>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</si>
  <si>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</si>
  <si>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</si>
  <si>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</si>
  <si>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</si>
  <si>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</si>
  <si>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</si>
  <si>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</si>
  <si>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</si>
  <si>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</si>
  <si>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</si>
  <si>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</si>
  <si>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</si>
  <si>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</si>
  <si>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</si>
  <si>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</si>
  <si>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</si>
  <si>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</si>
  <si>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</si>
  <si>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</si>
  <si>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</si>
  <si>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</si>
  <si>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</si>
  <si>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</si>
  <si>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</si>
  <si>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</si>
  <si>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</si>
  <si>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</si>
  <si>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</si>
  <si>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</si>
  <si>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</si>
  <si>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</si>
  <si>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</si>
  <si>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</si>
  <si>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</si>
  <si>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</si>
  <si>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</si>
  <si>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</si>
  <si>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</si>
  <si>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</si>
  <si>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</si>
  <si>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</si>
  <si>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</si>
  <si>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</si>
  <si>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</si>
  <si>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</si>
  <si>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</si>
  <si>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</si>
  <si>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</si>
  <si>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</si>
  <si>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</si>
  <si>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</si>
  <si>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</si>
  <si>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</si>
  <si>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</si>
  <si>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</si>
  <si>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</si>
  <si>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</si>
  <si>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</si>
  <si>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</si>
  <si>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</si>
  <si>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</si>
  <si>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</si>
  <si>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</si>
  <si>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</si>
  <si>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</si>
  <si>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</si>
  <si>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</si>
  <si>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</si>
  <si>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</si>
  <si>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</si>
  <si>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</si>
  <si>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</si>
  <si>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</si>
  <si>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</si>
  <si>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</si>
  <si>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</si>
  <si>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</si>
  <si>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</si>
  <si>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</si>
  <si>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</si>
  <si>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</si>
  <si>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</si>
  <si>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</si>
  <si>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</si>
  <si>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</si>
  <si>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</si>
  <si>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</si>
  <si>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</si>
  <si>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</si>
  <si>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</si>
  <si>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</si>
  <si>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</si>
  <si>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</si>
  <si>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</si>
  <si>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</si>
  <si>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</si>
  <si>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</si>
  <si>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</si>
  <si>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</si>
  <si>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</si>
  <si>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</si>
  <si>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</si>
  <si>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</si>
  <si>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</si>
  <si>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</si>
  <si>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</si>
  <si>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</si>
  <si>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</si>
  <si>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</si>
  <si>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</si>
  <si>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</si>
  <si>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</si>
  <si>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</si>
  <si>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</si>
  <si>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</si>
  <si>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</si>
  <si>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</si>
  <si>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</si>
  <si>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</si>
  <si>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</si>
  <si>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</si>
  <si>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</si>
  <si>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</si>
  <si>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</si>
  <si>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</si>
  <si>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</si>
  <si>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</si>
  <si>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</si>
  <si>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</si>
  <si>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</si>
  <si>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</si>
  <si>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</si>
  <si>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</si>
  <si>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</si>
  <si>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</si>
  <si>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</si>
  <si>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</si>
  <si>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</si>
  <si>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</si>
  <si>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</si>
  <si>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</si>
  <si>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</si>
  <si>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</si>
  <si>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</si>
  <si>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</si>
  <si>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</si>
  <si>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</si>
  <si>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</si>
  <si>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</si>
  <si>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</si>
  <si>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</si>
  <si>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</si>
  <si>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</si>
  <si>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</si>
  <si>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</si>
  <si>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</si>
  <si>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</si>
  <si>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</si>
  <si>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</si>
  <si>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</si>
  <si>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</si>
  <si>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</si>
  <si>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</si>
  <si>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</si>
  <si>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</si>
  <si>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</si>
  <si>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</si>
  <si>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</si>
  <si>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</si>
  <si>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</si>
  <si>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</si>
  <si>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</si>
  <si>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</si>
  <si>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</si>
  <si>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</si>
  <si>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</si>
  <si>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</si>
  <si>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</si>
  <si>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</si>
  <si>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</si>
  <si>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</si>
  <si>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</si>
  <si>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</si>
  <si>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</si>
  <si>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</si>
  <si>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</si>
  <si>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</si>
  <si>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</si>
  <si>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</si>
  <si>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</si>
  <si>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</si>
  <si>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</si>
  <si>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</si>
  <si>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</si>
  <si>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</si>
  <si>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</si>
  <si>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</si>
  <si>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</si>
  <si>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</si>
  <si>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</si>
  <si>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</si>
  <si>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</si>
  <si>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</si>
  <si>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</si>
  <si>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</si>
  <si>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</si>
  <si>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</si>
  <si>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</si>
  <si>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</si>
  <si>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</si>
  <si>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</si>
  <si>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</si>
  <si>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</si>
  <si>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</si>
  <si>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</si>
  <si>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</si>
  <si>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</si>
  <si>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</si>
  <si>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</si>
  <si>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</si>
  <si>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</si>
  <si>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</si>
  <si>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</si>
  <si>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</si>
  <si>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</si>
  <si>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</si>
  <si>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</si>
  <si>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</si>
  <si>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</si>
  <si>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</si>
  <si>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</si>
  <si>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</si>
  <si>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</si>
  <si>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</si>
  <si>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</si>
  <si>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</si>
  <si>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</si>
  <si>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</si>
  <si>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</si>
  <si>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</si>
  <si>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</si>
  <si>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</si>
  <si>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</si>
  <si>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</si>
  <si>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</si>
  <si>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</si>
  <si>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</si>
  <si>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</si>
  <si>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</si>
  <si>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</si>
  <si>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</si>
  <si>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</si>
  <si>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</si>
  <si>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</si>
  <si>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</si>
  <si>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</si>
  <si>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</si>
  <si>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</si>
  <si>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</si>
  <si>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</si>
  <si>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</si>
  <si>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</si>
  <si>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</si>
  <si>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</si>
  <si>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</si>
  <si>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</si>
  <si>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</si>
  <si>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</si>
  <si>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</si>
  <si>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</si>
  <si>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</si>
  <si>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</si>
  <si>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</si>
  <si>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</si>
  <si>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</si>
  <si>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</si>
  <si>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</si>
  <si>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</si>
  <si>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</si>
  <si>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</si>
  <si>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</si>
  <si>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</si>
  <si>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</si>
  <si>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</si>
  <si>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</si>
  <si>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</si>
  <si>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</si>
  <si>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</si>
  <si>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</si>
  <si>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</si>
  <si>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</si>
  <si>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</si>
  <si>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</si>
  <si>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</si>
  <si>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</si>
  <si>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</si>
  <si>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</si>
  <si>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</si>
  <si>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</si>
  <si>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</si>
  <si>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</si>
  <si>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</si>
  <si>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</si>
  <si>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</si>
  <si>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</si>
  <si>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</si>
  <si>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</si>
  <si>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</si>
  <si>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</si>
  <si>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</si>
  <si>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</si>
  <si>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</si>
  <si>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</si>
  <si>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</si>
  <si>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</si>
  <si>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</si>
  <si>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</si>
  <si>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</si>
  <si>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</si>
  <si>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</si>
  <si>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</si>
  <si>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</si>
  <si>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</si>
  <si>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</si>
  <si>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</si>
  <si>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</si>
  <si>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</si>
  <si>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</si>
  <si>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</si>
  <si>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</si>
  <si>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</si>
  <si>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</si>
  <si>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</si>
  <si>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</si>
  <si>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</si>
  <si>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</si>
  <si>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</si>
  <si>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</si>
  <si>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</si>
  <si>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</si>
  <si>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</si>
  <si>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</si>
  <si>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</si>
  <si>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</si>
  <si>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</si>
  <si>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</si>
  <si>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</si>
  <si>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</si>
  <si>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</si>
  <si>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</si>
  <si>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</si>
  <si>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</si>
  <si>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</si>
  <si>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</si>
  <si>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</si>
  <si>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</si>
  <si>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</si>
  <si>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</si>
  <si>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</si>
  <si>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</si>
  <si>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</si>
  <si>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</si>
  <si>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</si>
  <si>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</si>
  <si>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</si>
  <si>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</si>
  <si>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</si>
  <si>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</si>
  <si>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</si>
  <si>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</si>
  <si>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</si>
  <si>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</si>
  <si>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</si>
  <si>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</si>
  <si>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</si>
  <si>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</si>
  <si>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</si>
  <si>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</si>
  <si>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</si>
  <si>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</si>
  <si>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</si>
  <si>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</si>
  <si>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</si>
  <si>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</si>
  <si>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</si>
  <si>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</si>
  <si>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</si>
  <si>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</si>
  <si>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</si>
  <si>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</si>
  <si>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</si>
  <si>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</si>
  <si>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</si>
  <si>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</si>
  <si>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</si>
  <si>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</si>
  <si>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</si>
  <si>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</si>
  <si>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</si>
  <si>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</si>
  <si>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</si>
  <si>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</si>
  <si>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</si>
  <si>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</si>
  <si>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</si>
  <si>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</si>
  <si>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</si>
  <si>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</si>
  <si>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</si>
  <si>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</si>
  <si>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</si>
  <si>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</si>
  <si>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</si>
  <si>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</si>
  <si>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</si>
  <si>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</si>
  <si>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</si>
  <si>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</si>
  <si>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</si>
  <si>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</si>
  <si>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</si>
  <si>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</si>
  <si>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</si>
  <si>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</si>
  <si>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</si>
  <si>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</si>
  <si>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</si>
  <si>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</si>
  <si>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</si>
  <si>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</si>
  <si>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</si>
  <si>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</si>
  <si>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</si>
  <si>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</si>
  <si>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</si>
  <si>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</si>
  <si>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</si>
  <si>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</si>
  <si>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</si>
  <si>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</si>
  <si>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</si>
  <si>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</si>
  <si>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</si>
  <si>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</si>
  <si>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</si>
  <si>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</si>
  <si>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</si>
  <si>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</si>
  <si>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</si>
  <si>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</si>
  <si>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</si>
  <si>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</si>
  <si>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</si>
  <si>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</si>
  <si>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</si>
  <si>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</si>
  <si>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</si>
  <si>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</si>
  <si>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</si>
  <si>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</si>
  <si>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</si>
  <si>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</si>
  <si>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</si>
  <si>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</si>
  <si>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</si>
  <si>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</si>
  <si>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</si>
  <si>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</si>
  <si>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</si>
  <si>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</si>
  <si>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</si>
  <si>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</si>
  <si>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</si>
  <si>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</si>
  <si>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</si>
  <si>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</si>
  <si>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</si>
  <si>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</si>
  <si>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</si>
  <si>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</si>
  <si>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</si>
  <si>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</si>
  <si>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</si>
  <si>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</si>
  <si>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</si>
  <si>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</si>
  <si>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</si>
  <si>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</si>
  <si>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</si>
  <si>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</si>
  <si>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</si>
  <si>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</si>
  <si>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</si>
  <si>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</si>
  <si>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</si>
  <si>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</si>
  <si>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</si>
  <si>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</si>
  <si>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</si>
  <si>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</si>
  <si>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</si>
  <si>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</si>
  <si>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</si>
  <si>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</si>
  <si>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</si>
  <si>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</si>
  <si>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</si>
  <si>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</si>
  <si>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</si>
  <si>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</si>
  <si>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</si>
  <si>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</si>
  <si>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</si>
  <si>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</si>
  <si>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</si>
  <si>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</si>
  <si>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</si>
  <si>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</si>
  <si>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</si>
  <si>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</si>
  <si>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</si>
  <si>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</si>
  <si>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</si>
  <si>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</si>
  <si>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</si>
  <si>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</si>
  <si>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</si>
  <si>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</si>
  <si>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</si>
  <si>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</si>
  <si>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</si>
  <si>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</si>
  <si>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</si>
  <si>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</si>
  <si>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</si>
  <si>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</si>
  <si>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</si>
  <si>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</si>
  <si>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</si>
  <si>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</si>
  <si>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</si>
  <si>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</si>
  <si>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</si>
  <si>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</si>
  <si>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</si>
  <si>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</si>
  <si>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</si>
  <si>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</si>
  <si>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</si>
  <si>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</si>
  <si>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</si>
  <si>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</si>
  <si>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</si>
  <si>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</si>
  <si>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</si>
  <si>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</si>
  <si>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</si>
  <si>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</si>
  <si>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</si>
  <si>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</si>
  <si>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</si>
  <si>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</si>
  <si>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</si>
  <si>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</si>
  <si>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</si>
  <si>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</si>
  <si>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</si>
  <si>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</si>
  <si>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</si>
  <si>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</si>
  <si>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</si>
  <si>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</si>
  <si>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</si>
  <si>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</si>
  <si>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</si>
  <si>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</si>
  <si>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</si>
  <si>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</si>
  <si>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</si>
  <si>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</si>
  <si>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</si>
  <si>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</si>
  <si>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</si>
  <si>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</si>
  <si>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</si>
  <si>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</si>
  <si>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</si>
  <si>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</si>
  <si>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</si>
  <si>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</si>
  <si>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</si>
  <si>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</si>
  <si>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</si>
  <si>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</si>
  <si>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</si>
  <si>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</si>
  <si>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</si>
  <si>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</si>
  <si>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</si>
  <si>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</si>
  <si>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</si>
  <si>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</si>
  <si>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</si>
  <si>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</si>
  <si>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</si>
  <si>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</si>
  <si>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</si>
  <si>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</si>
  <si>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</si>
  <si>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</si>
  <si>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</si>
  <si>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</si>
  <si>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</si>
  <si>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</si>
  <si>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</si>
  <si>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</si>
  <si>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</si>
  <si>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</si>
  <si>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</si>
  <si>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</si>
  <si>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</si>
  <si>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</si>
  <si>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</si>
  <si>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</si>
  <si>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</si>
  <si>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</si>
  <si>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</si>
  <si>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</si>
  <si>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</si>
  <si>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</si>
  <si>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</si>
  <si>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</si>
  <si>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</si>
  <si>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</si>
  <si>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</si>
  <si>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</si>
  <si>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</si>
  <si>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</si>
  <si>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</si>
  <si>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</si>
  <si>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</si>
  <si>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</si>
  <si>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</si>
  <si>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</si>
  <si>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</si>
  <si>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</si>
  <si>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</si>
  <si>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</si>
  <si>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</si>
  <si>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</si>
  <si>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</si>
  <si>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</si>
  <si>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</si>
  <si>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</si>
  <si>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</si>
  <si>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</si>
  <si>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</si>
  <si>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</si>
  <si>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</si>
  <si>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</si>
  <si>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</si>
  <si>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</si>
  <si>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</si>
  <si>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</si>
  <si>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</si>
  <si>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</si>
  <si>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</si>
  <si>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</si>
  <si>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</si>
  <si>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</si>
  <si>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</si>
  <si>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</si>
  <si>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</si>
  <si>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</si>
  <si>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</si>
  <si>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</si>
  <si>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</si>
  <si>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</si>
  <si>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</si>
  <si>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</si>
  <si>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</si>
  <si>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</si>
  <si>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</si>
  <si>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</si>
  <si>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</si>
  <si>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</si>
  <si>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</si>
  <si>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</si>
  <si>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</si>
  <si>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</si>
  <si>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</si>
  <si>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</si>
  <si>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</si>
  <si>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</si>
  <si>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</si>
  <si>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</si>
  <si>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</si>
  <si>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</si>
  <si>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</si>
  <si>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</si>
  <si>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</si>
  <si>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</si>
  <si>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</si>
  <si>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</si>
  <si>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</si>
  <si>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</si>
  <si>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</si>
  <si>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</si>
  <si>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</si>
  <si>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</si>
  <si>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</si>
  <si>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</si>
  <si>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</si>
  <si>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</si>
  <si>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</si>
  <si>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</si>
  <si>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</si>
  <si>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</si>
  <si>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</si>
  <si>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</si>
  <si>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</si>
  <si>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</si>
  <si>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</si>
  <si>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</si>
  <si>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</si>
  <si>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</si>
  <si>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</si>
  <si>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</si>
  <si>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</si>
  <si>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</si>
  <si>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</si>
  <si>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</si>
  <si>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</si>
  <si>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</si>
  <si>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</si>
  <si>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</si>
  <si>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</si>
  <si>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</si>
  <si>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</si>
  <si>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</si>
  <si>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</si>
  <si>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</si>
  <si>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</si>
  <si>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</si>
  <si>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</si>
  <si>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</si>
  <si>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</si>
  <si>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</si>
  <si>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</si>
  <si>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</si>
  <si>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</si>
  <si>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</si>
  <si>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</si>
  <si>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</si>
  <si>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</si>
  <si>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</si>
  <si>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</si>
  <si>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</si>
  <si>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</si>
  <si>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</si>
  <si>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</si>
  <si>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</si>
  <si>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</si>
  <si>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</si>
  <si>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</si>
  <si>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</si>
  <si>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</si>
  <si>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</si>
  <si>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</si>
  <si>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</si>
  <si>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</si>
  <si>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</si>
  <si>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</si>
  <si>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</si>
  <si>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</si>
  <si>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</si>
  <si>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</si>
  <si>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</si>
  <si>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</si>
  <si>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</si>
  <si>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</si>
  <si>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</si>
  <si>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</si>
  <si>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</si>
  <si>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</si>
  <si>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</si>
  <si>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</si>
  <si>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</si>
  <si>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</si>
  <si>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</si>
  <si>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</si>
  <si>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</si>
  <si>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</si>
  <si>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</si>
  <si>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</si>
  <si>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</si>
  <si>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</si>
  <si>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</si>
  <si>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</si>
  <si>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</si>
  <si>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</si>
  <si>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</si>
  <si>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</si>
  <si>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</si>
  <si>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</si>
  <si>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</si>
  <si>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</si>
  <si>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</si>
  <si>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</si>
  <si>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</si>
  <si>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</si>
  <si>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</si>
  <si>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</si>
  <si>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</si>
  <si>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</si>
  <si>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</si>
  <si>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</si>
  <si>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</si>
  <si>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</si>
  <si>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</si>
  <si>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</si>
  <si>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</si>
  <si>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</si>
  <si>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</si>
  <si>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</si>
  <si>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</si>
  <si>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</si>
  <si>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</si>
  <si>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</si>
  <si>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</si>
  <si>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</si>
  <si>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</si>
  <si>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</si>
  <si>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</si>
  <si>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</si>
  <si>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</si>
  <si>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</si>
  <si>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</si>
  <si>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</si>
  <si>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</si>
  <si>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</si>
  <si>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</si>
  <si>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</si>
  <si>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</si>
  <si>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</si>
  <si>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</si>
  <si>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</si>
  <si>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</si>
  <si>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</si>
  <si>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</si>
  <si>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</si>
  <si>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</si>
  <si>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</si>
  <si>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</si>
  <si>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</si>
  <si>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</si>
  <si>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</si>
  <si>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</si>
  <si>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</si>
  <si>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</si>
  <si>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</si>
  <si>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</si>
  <si>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</si>
  <si>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</si>
  <si>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</si>
  <si>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</si>
  <si>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</si>
  <si>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</si>
  <si>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</si>
  <si>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</si>
  <si>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</si>
  <si>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</si>
  <si>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</si>
  <si>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</si>
  <si>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</si>
  <si>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</si>
  <si>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</si>
  <si>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</si>
  <si>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</si>
  <si>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</si>
  <si>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</si>
  <si>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</si>
  <si>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</si>
  <si>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</si>
  <si>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</si>
  <si>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</si>
  <si>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</si>
  <si>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</si>
  <si>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</si>
  <si>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</si>
  <si>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</si>
  <si>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</si>
  <si>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</si>
  <si>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</si>
  <si>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</si>
  <si>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</si>
  <si>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</si>
  <si>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</si>
  <si>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</si>
  <si>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</si>
  <si>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</si>
  <si>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</si>
  <si>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</si>
  <si>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</si>
  <si>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</si>
  <si>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</si>
  <si>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</si>
  <si>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</si>
  <si>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</si>
  <si>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</si>
  <si>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</si>
  <si>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</si>
  <si>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</si>
  <si>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</si>
  <si>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</si>
  <si>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</si>
  <si>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</si>
  <si>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</si>
  <si>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</si>
  <si>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</si>
  <si>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</si>
  <si>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</si>
  <si>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</si>
  <si>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</si>
  <si>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</si>
  <si>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</si>
  <si>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</si>
  <si>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</si>
  <si>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</si>
  <si>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</si>
  <si>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</si>
  <si>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</si>
  <si>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</si>
  <si>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</si>
  <si>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</si>
  <si>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</si>
  <si>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</si>
  <si>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</si>
  <si>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</si>
  <si>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</si>
  <si>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</si>
  <si>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</si>
  <si>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</si>
  <si>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</si>
  <si>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</si>
  <si>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</si>
  <si>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</si>
  <si>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</si>
  <si>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</si>
  <si>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</si>
  <si>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</si>
  <si>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</si>
  <si>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</si>
  <si>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</si>
  <si>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</si>
  <si>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</si>
  <si>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</si>
  <si>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</si>
  <si>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</si>
  <si>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</si>
  <si>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</si>
  <si>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</si>
  <si>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</si>
  <si>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</si>
  <si>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</si>
  <si>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</si>
  <si>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</si>
  <si>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</si>
  <si>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</si>
  <si>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</si>
  <si>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</si>
  <si>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</si>
  <si>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</si>
  <si>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</si>
  <si>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</si>
  <si>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</si>
  <si>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</si>
  <si>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</si>
  <si>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</si>
  <si>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</si>
  <si>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</si>
  <si>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</si>
  <si>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</si>
  <si>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</si>
  <si>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</si>
  <si>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</si>
  <si>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</si>
  <si>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</si>
  <si>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</si>
  <si>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</si>
  <si>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</si>
  <si>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</si>
  <si>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</si>
  <si>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</si>
  <si>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</si>
  <si>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</si>
  <si>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</si>
  <si>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</si>
  <si>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</si>
  <si>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</si>
  <si>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</si>
  <si>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</si>
  <si>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</si>
  <si>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</si>
  <si>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</si>
  <si>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</si>
  <si>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</si>
  <si>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</si>
  <si>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</si>
  <si>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</si>
  <si>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</si>
  <si>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</si>
  <si>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</si>
  <si>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</si>
  <si>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</si>
  <si>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</si>
  <si>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</si>
  <si>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</si>
  <si>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</si>
  <si>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</si>
  <si>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</si>
  <si>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</si>
  <si>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</si>
  <si>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</si>
  <si>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</si>
  <si>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</si>
  <si>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</si>
  <si>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</si>
  <si>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</si>
  <si>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</si>
  <si>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</si>
  <si>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</si>
  <si>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</si>
  <si>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</si>
  <si>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</si>
  <si>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</si>
  <si>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</si>
  <si>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</si>
  <si>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</si>
  <si>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</si>
  <si>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</si>
  <si>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</si>
  <si>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</si>
  <si>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</si>
  <si>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</si>
  <si>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</si>
  <si>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</si>
  <si>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</si>
  <si>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</si>
  <si>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</si>
  <si>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</si>
  <si>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</si>
  <si>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</si>
  <si>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</si>
  <si>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</si>
  <si>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</si>
  <si>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</si>
  <si>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</si>
  <si>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</si>
  <si>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</si>
  <si>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</si>
  <si>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</si>
  <si>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</si>
  <si>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</si>
  <si>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</si>
  <si>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</si>
  <si>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</si>
  <si>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</si>
  <si>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</si>
  <si>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</si>
  <si>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</si>
  <si>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</si>
  <si>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</si>
  <si>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</si>
  <si>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</si>
  <si>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</si>
  <si>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</si>
  <si>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</si>
  <si>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</si>
  <si>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</si>
  <si>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</si>
  <si>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</si>
  <si>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</si>
  <si>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</si>
  <si>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</si>
  <si>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</si>
  <si>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</si>
  <si>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</si>
  <si>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</si>
  <si>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</si>
  <si>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</si>
  <si>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</si>
  <si>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</si>
  <si>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</si>
  <si>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</si>
  <si>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</si>
  <si>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</si>
  <si>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</si>
  <si>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</si>
  <si>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</si>
  <si>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</si>
  <si>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</si>
  <si>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</si>
  <si>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</si>
  <si>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</si>
  <si>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</si>
  <si>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</si>
  <si>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</si>
  <si>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</si>
  <si>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</si>
  <si>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</si>
  <si>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</si>
  <si>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</si>
  <si>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</si>
  <si>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</si>
  <si>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</si>
  <si>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</si>
  <si>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</si>
  <si>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</si>
  <si>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</si>
  <si>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</si>
  <si>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</si>
  <si>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</si>
  <si>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</si>
  <si>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</si>
  <si>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</si>
  <si>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</si>
  <si>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</si>
  <si>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</si>
  <si>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</si>
  <si>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</si>
  <si>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</si>
  <si>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</si>
  <si>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</si>
  <si>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</si>
  <si>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</si>
  <si>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</si>
  <si>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</si>
  <si>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</si>
  <si>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</si>
  <si>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</si>
  <si>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</si>
  <si>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</si>
  <si>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</si>
  <si>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</si>
  <si>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</si>
  <si>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</si>
  <si>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</si>
  <si>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</si>
  <si>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</si>
  <si>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</si>
  <si>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</si>
  <si>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</si>
  <si>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</si>
  <si>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</si>
  <si>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</si>
  <si>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</si>
  <si>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</si>
  <si>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</si>
  <si>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</si>
  <si>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</si>
  <si>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</si>
  <si>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</si>
  <si>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</si>
  <si>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</si>
  <si>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</si>
  <si>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</si>
  <si>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</si>
  <si>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</si>
  <si>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</si>
  <si>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</si>
  <si>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</si>
  <si>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</si>
  <si>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</si>
  <si>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</si>
  <si>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</si>
  <si>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</si>
  <si>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</si>
  <si>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</si>
  <si>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</si>
  <si>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</si>
  <si>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</si>
  <si>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</si>
  <si>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</si>
  <si>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</si>
  <si>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</si>
  <si>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</si>
  <si>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</si>
  <si>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</si>
  <si>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</si>
  <si>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</si>
  <si>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</si>
  <si>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</si>
  <si>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</si>
  <si>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</si>
  <si>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</si>
  <si>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</si>
  <si>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</si>
  <si>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</si>
  <si>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</si>
  <si>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</si>
  <si>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</si>
  <si>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</si>
  <si>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</si>
  <si>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</si>
  <si>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</si>
  <si>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</si>
  <si>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</si>
  <si>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</si>
  <si>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</si>
  <si>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</si>
  <si>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</si>
  <si>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</si>
  <si>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</si>
  <si>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</si>
  <si>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</si>
  <si>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</si>
  <si>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</si>
  <si>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</si>
  <si>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</si>
  <si>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</si>
  <si>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</si>
  <si>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</si>
  <si>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</si>
  <si>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</si>
  <si>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</si>
  <si>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</si>
  <si>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</si>
  <si>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</si>
  <si>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</si>
  <si>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</si>
  <si>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</si>
  <si>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</si>
  <si>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</si>
  <si>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</si>
  <si>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</si>
  <si>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</si>
  <si>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</si>
  <si>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</si>
  <si>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</si>
  <si>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</si>
  <si>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</si>
  <si>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</si>
  <si>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</si>
  <si>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</si>
  <si>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</si>
  <si>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</si>
  <si>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</si>
  <si>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</si>
  <si>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</si>
  <si>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</si>
  <si>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</si>
  <si>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</si>
  <si>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</si>
  <si>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</si>
  <si>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</si>
  <si>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</si>
  <si>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</si>
  <si>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</si>
  <si>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</si>
  <si>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</si>
  <si>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</si>
  <si>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</si>
  <si>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</si>
  <si>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</si>
  <si>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</si>
  <si>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</si>
  <si>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</si>
  <si>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</si>
  <si>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</si>
  <si>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</si>
  <si>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</si>
  <si>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</si>
  <si>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</si>
  <si>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</si>
  <si>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</si>
  <si>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</si>
  <si>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</si>
  <si>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</si>
  <si>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</si>
  <si>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</si>
  <si>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</si>
  <si>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</si>
  <si>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</si>
  <si>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</si>
  <si>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</si>
  <si>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</si>
  <si>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</si>
  <si>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</si>
  <si>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</si>
  <si>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</si>
  <si>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</si>
  <si>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</si>
  <si>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</si>
  <si>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</si>
  <si>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</si>
  <si>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</si>
  <si>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</si>
  <si>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</si>
  <si>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</si>
  <si>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</si>
  <si>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</si>
  <si>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</si>
  <si>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</si>
  <si>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</si>
  <si>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</si>
  <si>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</si>
  <si>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</si>
  <si>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</si>
  <si>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</si>
  <si>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</si>
  <si>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</si>
  <si>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</si>
  <si>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</si>
  <si>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</si>
  <si>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</si>
  <si>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</si>
  <si>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</si>
  <si>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</si>
  <si>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</si>
  <si>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</si>
  <si>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</si>
  <si>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</si>
  <si>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</si>
  <si>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</si>
  <si>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</si>
  <si>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</si>
  <si>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</si>
  <si>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</si>
  <si>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</si>
  <si>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</si>
  <si>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</si>
  <si>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</si>
  <si>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</si>
  <si>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</si>
  <si>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</si>
  <si>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</si>
  <si>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</si>
  <si>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</si>
  <si>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</si>
  <si>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</si>
  <si>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</si>
  <si>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</si>
  <si>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</si>
  <si>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</si>
  <si>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</si>
  <si>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</si>
  <si>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</si>
  <si>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</si>
  <si>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</si>
  <si>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</si>
  <si>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</si>
  <si>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</si>
  <si>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</si>
  <si>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</si>
  <si>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</si>
  <si>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</si>
  <si>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</si>
  <si>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</si>
  <si>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</si>
  <si>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</si>
  <si>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</si>
  <si>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</si>
  <si>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</si>
  <si>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</si>
  <si>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</si>
  <si>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</si>
  <si>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</si>
  <si>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</si>
  <si>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</si>
  <si>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</si>
  <si>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</si>
  <si>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</si>
  <si>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</si>
  <si>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</si>
  <si>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</si>
  <si>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</si>
  <si>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</si>
  <si>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</si>
  <si>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</si>
  <si>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</si>
  <si>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</si>
  <si>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</si>
  <si>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</si>
  <si>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</si>
  <si>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</si>
  <si>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</si>
  <si>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</si>
  <si>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</si>
  <si>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</si>
  <si>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</si>
  <si>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</si>
  <si>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</si>
  <si>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</si>
  <si>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</si>
  <si>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</si>
  <si>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</si>
  <si>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</si>
  <si>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</si>
  <si>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</si>
  <si>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</si>
  <si>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</si>
  <si>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</si>
  <si>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</si>
  <si>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</si>
  <si>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</si>
  <si>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</si>
  <si>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</si>
  <si>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</si>
  <si>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</si>
  <si>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</si>
  <si>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</si>
  <si>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</si>
  <si>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</si>
  <si>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</si>
  <si>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</si>
  <si>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</si>
  <si>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</si>
  <si>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</si>
  <si>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</si>
  <si>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</si>
  <si>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</si>
  <si>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</si>
  <si>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</si>
  <si>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</si>
  <si>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</si>
  <si>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</si>
  <si>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</si>
  <si>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</si>
  <si>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</si>
  <si>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</si>
  <si>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</si>
  <si>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</si>
  <si>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</si>
  <si>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</si>
  <si>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</si>
  <si>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</si>
  <si>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</si>
  <si>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</si>
  <si>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</si>
  <si>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</si>
  <si>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</si>
  <si>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</si>
  <si>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</si>
  <si>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</si>
  <si>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</si>
  <si>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</si>
  <si>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</si>
  <si>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</si>
  <si>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</si>
  <si>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</si>
  <si>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</si>
  <si>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</si>
  <si>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</si>
  <si>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</si>
  <si>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</si>
  <si>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</si>
  <si>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</si>
  <si>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</si>
  <si>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</si>
  <si>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</si>
  <si>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</si>
  <si>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</si>
  <si>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</si>
  <si>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</si>
  <si>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</si>
  <si>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</si>
  <si>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</si>
  <si>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</si>
  <si>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</si>
  <si>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</si>
  <si>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</si>
  <si>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</si>
  <si>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</si>
  <si>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</si>
  <si>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</si>
  <si>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</si>
  <si>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</si>
  <si>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</si>
  <si>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</si>
  <si>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</si>
  <si>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</si>
  <si>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</si>
  <si>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</si>
  <si>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</si>
  <si>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</si>
  <si>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</si>
  <si>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</si>
  <si>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</si>
  <si>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</si>
  <si>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</si>
  <si>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</si>
  <si>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</si>
  <si>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</si>
  <si>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</si>
  <si>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</si>
  <si>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</si>
  <si>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</si>
  <si>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</si>
  <si>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</si>
  <si>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</si>
  <si>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</si>
  <si>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</si>
  <si>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</si>
  <si>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</si>
  <si>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</si>
  <si>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</si>
  <si>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</si>
  <si>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</si>
  <si>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</si>
  <si>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</si>
  <si>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</si>
  <si>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</si>
  <si>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</si>
  <si>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</si>
  <si>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</si>
  <si>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</si>
  <si>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</si>
  <si>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</si>
  <si>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</si>
  <si>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</si>
  <si>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</si>
  <si>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</si>
  <si>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</si>
  <si>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</si>
  <si>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</si>
  <si>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</si>
  <si>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</si>
  <si>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</si>
  <si>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</si>
  <si>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</si>
  <si>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</si>
  <si>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</si>
  <si>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</si>
  <si>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</si>
  <si>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</si>
  <si>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</si>
  <si>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</si>
  <si>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</si>
  <si>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</si>
  <si>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</si>
  <si>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</si>
  <si>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</si>
  <si>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</si>
  <si>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</si>
  <si>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</si>
  <si>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</si>
  <si>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</si>
  <si>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</si>
  <si>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</si>
  <si>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</si>
  <si>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</si>
  <si>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</si>
  <si>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</si>
  <si>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</si>
  <si>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</si>
  <si>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</si>
  <si>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</si>
  <si>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</si>
  <si>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</si>
  <si>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</si>
  <si>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</si>
  <si>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</si>
  <si>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</si>
  <si>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</si>
  <si>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</si>
  <si>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</si>
  <si>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</si>
  <si>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</si>
  <si>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</si>
  <si>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</si>
  <si>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</si>
  <si>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</si>
  <si>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</si>
  <si>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</si>
  <si>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</si>
  <si>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</si>
  <si>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</si>
  <si>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</si>
  <si>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</si>
  <si>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</si>
  <si>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</si>
  <si>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</si>
  <si>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</si>
  <si>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</si>
  <si>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</si>
  <si>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</si>
  <si>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</si>
  <si>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</si>
  <si>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</si>
  <si>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</si>
  <si>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</si>
  <si>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</si>
  <si>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</si>
  <si>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</si>
  <si>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</si>
  <si>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</si>
  <si>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</si>
  <si>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</si>
  <si>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</si>
  <si>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</si>
  <si>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</si>
  <si>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</si>
  <si>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</si>
  <si>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</si>
  <si>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</si>
  <si>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</si>
  <si>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</si>
  <si>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</si>
  <si>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</si>
  <si>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</si>
  <si>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</si>
  <si>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</si>
  <si>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</si>
  <si>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</si>
  <si>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</si>
  <si>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</si>
  <si>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</si>
  <si>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</si>
  <si>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</si>
  <si>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</si>
  <si>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</si>
  <si>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</si>
  <si>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</si>
  <si>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</si>
  <si>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</si>
  <si>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</si>
  <si>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</si>
  <si>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</si>
  <si>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</si>
  <si>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</si>
  <si>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</si>
  <si>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</si>
  <si>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</si>
  <si>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</si>
  <si>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</si>
  <si>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</si>
  <si>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</si>
  <si>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</si>
  <si>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</si>
  <si>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</si>
  <si>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</si>
  <si>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</si>
  <si>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</si>
  <si>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</si>
  <si>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</si>
  <si>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</si>
  <si>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</si>
  <si>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</si>
  <si>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</si>
  <si>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</si>
  <si>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</si>
  <si>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</si>
  <si>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</si>
  <si>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</si>
  <si>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</si>
  <si>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</si>
  <si>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</si>
  <si>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</si>
  <si>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</si>
  <si>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</si>
  <si>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</si>
  <si>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</si>
  <si>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</si>
  <si>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</si>
  <si>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</si>
  <si>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</si>
  <si>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</si>
  <si>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</si>
  <si>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</si>
  <si>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</si>
  <si>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</si>
  <si>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</si>
  <si>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</si>
  <si>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</si>
  <si>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</si>
  <si>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</si>
  <si>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</si>
  <si>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</si>
  <si>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</si>
  <si>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</si>
  <si>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</si>
  <si>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</si>
  <si>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</si>
  <si>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</si>
  <si>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</si>
  <si>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</si>
  <si>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</si>
  <si>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</si>
  <si>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</si>
  <si>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</si>
  <si>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</si>
  <si>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</si>
  <si>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</si>
  <si>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</si>
  <si>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</si>
  <si>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</si>
  <si>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</si>
  <si>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</si>
  <si>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</si>
  <si>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</si>
  <si>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</si>
  <si>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</si>
  <si>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</si>
  <si>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</si>
  <si>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</si>
  <si>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</si>
  <si>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</si>
  <si>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</si>
  <si>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</si>
  <si>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</si>
  <si>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</si>
  <si>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</si>
  <si>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</si>
  <si>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</si>
  <si>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</si>
  <si>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</si>
  <si>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</si>
  <si>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</si>
  <si>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</si>
  <si>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</si>
  <si>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</si>
  <si>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</si>
  <si>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</si>
  <si>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</si>
  <si>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</si>
  <si>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</si>
  <si>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</si>
  <si>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</si>
  <si>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</si>
  <si>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</si>
  <si>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</si>
  <si>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</si>
  <si>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</si>
  <si>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</si>
  <si>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</si>
  <si>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</si>
  <si>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</si>
  <si>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</si>
  <si>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</si>
  <si>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</si>
  <si>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</si>
  <si>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</si>
  <si>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</si>
  <si>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</si>
  <si>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</si>
  <si>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</si>
  <si>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</si>
  <si>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</si>
  <si>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</si>
  <si>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</si>
  <si>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</si>
  <si>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</si>
  <si>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</si>
  <si>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</si>
  <si>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</si>
  <si>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</si>
  <si>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</si>
  <si>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</si>
  <si>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</si>
  <si>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</si>
  <si>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</si>
  <si>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</si>
  <si>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</si>
  <si>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</si>
  <si>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</si>
  <si>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</si>
  <si>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</si>
  <si>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</si>
  <si>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</si>
  <si>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</si>
  <si>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</si>
  <si>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</si>
  <si>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</si>
  <si>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</si>
  <si>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</si>
  <si>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</si>
  <si>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</si>
  <si>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</si>
  <si>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</si>
  <si>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</si>
  <si>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</si>
  <si>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</si>
  <si>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</si>
  <si>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</si>
  <si>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</si>
  <si>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</si>
  <si>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</si>
  <si>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</si>
  <si>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</si>
  <si>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</si>
  <si>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</si>
  <si>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</si>
  <si>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</si>
  <si>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</si>
  <si>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</si>
  <si>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</si>
  <si>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</si>
  <si>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</si>
  <si>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</si>
  <si>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</si>
  <si>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</si>
  <si>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</si>
  <si>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</si>
  <si>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</si>
  <si>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</si>
  <si>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</si>
  <si>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</si>
  <si>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</si>
  <si>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</si>
  <si>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</si>
  <si>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</si>
  <si>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</si>
  <si>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</si>
  <si>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</si>
  <si>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</si>
  <si>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</si>
  <si>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</si>
  <si>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</si>
  <si>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</si>
  <si>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</si>
  <si>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</si>
  <si>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</si>
  <si>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</si>
  <si>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</si>
  <si>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</si>
  <si>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</si>
  <si>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</si>
  <si>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</si>
  <si>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</si>
  <si>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</si>
  <si>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</si>
  <si>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</si>
  <si>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</si>
  <si>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</si>
  <si>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</si>
  <si>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</si>
  <si>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</si>
  <si>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</si>
  <si>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</si>
  <si>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</si>
  <si>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</si>
  <si>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</si>
  <si>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</si>
  <si>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</si>
  <si>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</si>
  <si>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</si>
  <si>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</si>
  <si>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</si>
  <si>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</si>
  <si>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</si>
  <si>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</si>
  <si>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</si>
  <si>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</si>
  <si>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</si>
  <si>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</si>
  <si>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</si>
  <si>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</si>
  <si>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</si>
  <si>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</si>
  <si>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</si>
  <si>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</si>
  <si>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</si>
  <si>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</si>
  <si>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</si>
  <si>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</si>
  <si>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</si>
  <si>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</si>
  <si>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</si>
  <si>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</si>
  <si>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</si>
  <si>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</si>
  <si>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</si>
  <si>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</si>
  <si>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</si>
  <si>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</si>
  <si>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</si>
  <si>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</si>
  <si>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</si>
  <si>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</si>
  <si>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</si>
  <si>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</si>
  <si>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</si>
  <si>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</si>
  <si>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</si>
  <si>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</si>
  <si>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</si>
  <si>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</si>
  <si>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</si>
  <si>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</si>
  <si>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</si>
  <si>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</si>
  <si>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</si>
  <si>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</si>
  <si>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</si>
  <si>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</si>
  <si>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</si>
  <si>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</si>
  <si>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</si>
  <si>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</si>
  <si>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</si>
  <si>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</si>
  <si>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</si>
  <si>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</si>
  <si>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</si>
  <si>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</si>
  <si>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</si>
  <si>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</si>
  <si>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</si>
  <si>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</si>
  <si>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</si>
  <si>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</si>
  <si>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</si>
  <si>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</si>
  <si>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</si>
  <si>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</si>
  <si>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</si>
  <si>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</si>
  <si>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</si>
  <si>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</si>
  <si>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</si>
  <si>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</si>
  <si>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</si>
  <si>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</si>
  <si>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</si>
  <si>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</si>
  <si>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</si>
  <si>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</si>
  <si>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</si>
  <si>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</si>
  <si>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</si>
  <si>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</si>
  <si>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</si>
  <si>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</si>
  <si>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</si>
  <si>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</si>
  <si>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</si>
  <si>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</si>
  <si>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</si>
  <si>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</si>
  <si>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</si>
  <si>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</si>
  <si>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</si>
  <si>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</si>
  <si>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</si>
  <si>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</si>
  <si>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</si>
  <si>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</si>
  <si>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</si>
  <si>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</si>
  <si>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</si>
  <si>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</si>
  <si>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</si>
  <si>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</si>
  <si>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</si>
  <si>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</si>
  <si>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</si>
  <si>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</si>
  <si>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</si>
  <si>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</si>
  <si>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</si>
  <si>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</si>
  <si>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</si>
  <si>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</si>
  <si>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</si>
  <si>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</si>
  <si>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</si>
  <si>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</si>
  <si>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</si>
  <si>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</si>
  <si>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</si>
  <si>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</si>
  <si>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</si>
  <si>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</si>
  <si>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</si>
  <si>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</si>
  <si>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</si>
  <si>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</si>
  <si>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</si>
  <si>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</si>
  <si>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</si>
  <si>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</si>
  <si>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</si>
  <si>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</si>
  <si>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</si>
  <si>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</si>
  <si>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</si>
  <si>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</si>
  <si>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</si>
  <si>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</si>
  <si>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</si>
  <si>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</si>
  <si>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</si>
  <si>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</si>
  <si>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</si>
  <si>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</si>
  <si>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</si>
  <si>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</si>
  <si>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</si>
  <si>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</si>
  <si>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</si>
  <si>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</si>
  <si>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</si>
  <si>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</si>
  <si>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</si>
  <si>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</si>
  <si>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</si>
  <si>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</si>
  <si>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</si>
  <si>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</si>
  <si>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</si>
  <si>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</si>
  <si>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</si>
  <si>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</si>
  <si>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</si>
  <si>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</si>
  <si>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</si>
  <si>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</si>
  <si>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</si>
  <si>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</si>
  <si>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</si>
  <si>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</si>
  <si>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</si>
  <si>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</si>
  <si>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</si>
  <si>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</si>
  <si>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</si>
  <si>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</si>
  <si>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</si>
  <si>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</si>
  <si>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</si>
  <si>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</si>
  <si>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</si>
  <si>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</si>
  <si>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</si>
  <si>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</si>
  <si>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</si>
  <si>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</si>
  <si>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</si>
  <si>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</si>
  <si>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</si>
  <si>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</si>
  <si>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</si>
  <si>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</si>
  <si>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</si>
  <si>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</si>
  <si>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</si>
  <si>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</si>
  <si>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</si>
  <si>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</si>
  <si>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</si>
  <si>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</si>
  <si>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</si>
  <si>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</si>
  <si>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</si>
  <si>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</si>
  <si>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</si>
  <si>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</si>
  <si>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</si>
  <si>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</si>
  <si>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</si>
  <si>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</si>
  <si>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</si>
  <si>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</si>
  <si>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</si>
  <si>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</si>
  <si>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</si>
  <si>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</si>
  <si>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</si>
  <si>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</si>
  <si>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</si>
  <si>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</si>
  <si>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</si>
  <si>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</si>
  <si>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</si>
  <si>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</si>
  <si>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</si>
  <si>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</si>
  <si>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</si>
  <si>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</si>
  <si>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</si>
  <si>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</si>
  <si>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</si>
  <si>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</si>
  <si>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</si>
  <si>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</si>
  <si>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</si>
  <si>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</si>
  <si>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</si>
  <si>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</si>
  <si>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</si>
  <si>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</si>
  <si>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</si>
  <si>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</si>
  <si>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</si>
  <si>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</si>
  <si>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</si>
  <si>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</si>
  <si>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</si>
  <si>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</si>
  <si>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</si>
  <si>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</si>
  <si>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</si>
  <si>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</si>
  <si>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</si>
  <si>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</si>
  <si>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</si>
  <si>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</si>
  <si>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</si>
  <si>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</si>
  <si>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</si>
  <si>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</si>
  <si>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</si>
  <si>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</si>
  <si>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</si>
  <si>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</si>
  <si>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</si>
  <si>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</si>
  <si>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</si>
  <si>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</si>
  <si>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</si>
  <si>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</si>
  <si>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</si>
  <si>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</si>
  <si>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</si>
  <si>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</si>
  <si>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</si>
  <si>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</si>
  <si>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</si>
  <si>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</si>
  <si>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</si>
  <si>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</si>
  <si>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</si>
  <si>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</si>
  <si>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</si>
  <si>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</si>
  <si>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</si>
  <si>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</si>
  <si>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</si>
  <si>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</si>
  <si>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</si>
  <si>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</si>
  <si>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</si>
  <si>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</si>
  <si>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</si>
  <si>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</si>
  <si>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</si>
  <si>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</si>
  <si>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</si>
  <si>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</si>
  <si>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</si>
  <si>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</si>
  <si>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</si>
  <si>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</si>
  <si>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</si>
  <si>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</si>
  <si>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</si>
  <si>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</si>
  <si>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</si>
  <si>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</si>
  <si>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</si>
  <si>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</si>
  <si>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</si>
  <si>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</si>
  <si>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</si>
  <si>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</si>
  <si>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</si>
  <si>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</si>
  <si>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</si>
  <si>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</si>
  <si>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</si>
  <si>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</si>
  <si>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</si>
  <si>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</si>
  <si>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</si>
  <si>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</si>
  <si>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</si>
  <si>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</si>
  <si>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</si>
  <si>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</si>
  <si>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</si>
  <si>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</si>
  <si>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</si>
  <si>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</si>
  <si>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</si>
  <si>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</si>
  <si>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</si>
  <si>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</si>
  <si>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</si>
  <si>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</si>
  <si>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</si>
  <si>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</si>
  <si>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</si>
  <si>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</si>
  <si>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</si>
  <si>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</si>
  <si>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</si>
  <si>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</si>
  <si>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</si>
  <si>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</si>
  <si>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</si>
  <si>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</si>
  <si>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</si>
  <si>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</si>
  <si>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</si>
  <si>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</si>
  <si>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</si>
  <si>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</si>
  <si>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</si>
  <si>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</si>
  <si>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</si>
  <si>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</si>
  <si>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</si>
  <si>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</si>
  <si>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</si>
  <si>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</si>
  <si>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</si>
  <si>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</si>
  <si>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</si>
  <si>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</si>
  <si>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</si>
  <si>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</si>
  <si>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</si>
  <si>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</si>
  <si>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</si>
  <si>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</si>
  <si>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</si>
  <si>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</si>
  <si>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</si>
  <si>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</si>
  <si>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</si>
  <si>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</si>
  <si>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</si>
  <si>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</si>
  <si>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</si>
  <si>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</si>
  <si>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</si>
  <si>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</si>
  <si>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</si>
  <si>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</si>
  <si>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</si>
  <si>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</si>
  <si>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</si>
  <si>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</si>
  <si>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</si>
  <si>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</si>
  <si>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</si>
  <si>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</si>
  <si>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</si>
  <si>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</si>
  <si>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</si>
  <si>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</si>
  <si>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</si>
  <si>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</si>
  <si>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</si>
  <si>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</si>
  <si>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</si>
  <si>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</si>
  <si>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</si>
  <si>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</si>
  <si>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</si>
  <si>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</si>
  <si>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</si>
  <si>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</si>
  <si>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</si>
  <si>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</si>
  <si>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</si>
  <si>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</si>
  <si>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</si>
  <si>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</si>
  <si>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</si>
  <si>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</si>
  <si>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</si>
  <si>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</si>
  <si>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</si>
  <si>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</si>
  <si>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</si>
  <si>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</si>
  <si>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</si>
  <si>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</si>
  <si>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</si>
  <si>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</si>
  <si>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</si>
  <si>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</si>
  <si>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</si>
  <si>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</si>
  <si>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</si>
  <si>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</si>
  <si>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</si>
  <si>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</si>
  <si>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</si>
  <si>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</si>
  <si>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</si>
  <si>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</si>
  <si>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</si>
  <si>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</si>
  <si>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</si>
  <si>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</si>
  <si>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</si>
  <si>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</si>
  <si>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</si>
  <si>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</si>
  <si>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</si>
  <si>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</si>
  <si>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</si>
  <si>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</si>
  <si>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</si>
  <si>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</si>
  <si>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</si>
  <si>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</si>
  <si>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</si>
  <si>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</si>
  <si>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</si>
  <si>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</si>
  <si>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</si>
  <si>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</si>
  <si>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</si>
  <si>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</si>
  <si>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</si>
  <si>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</si>
  <si>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</si>
  <si>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</si>
  <si>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</si>
  <si>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</si>
  <si>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</si>
  <si>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</si>
  <si>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</si>
  <si>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</si>
  <si>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</si>
  <si>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</si>
  <si>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</si>
  <si>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</si>
  <si>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</si>
  <si>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</si>
  <si>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</si>
  <si>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</si>
  <si>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</si>
  <si>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</si>
  <si>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</si>
  <si>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</si>
  <si>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</si>
  <si>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</si>
  <si>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</si>
  <si>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</si>
  <si>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</si>
  <si>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</si>
  <si>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</si>
  <si>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</si>
  <si>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</si>
  <si>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</si>
  <si>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</si>
  <si>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</si>
  <si>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</si>
  <si>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</si>
  <si>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</si>
  <si>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</si>
  <si>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</si>
  <si>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</si>
  <si>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</si>
  <si>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</si>
  <si>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</si>
  <si>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</si>
  <si>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</si>
  <si>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</si>
  <si>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</si>
  <si>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</si>
  <si>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</si>
  <si>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</si>
  <si>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</si>
  <si>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</si>
  <si>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</si>
  <si>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</si>
  <si>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</si>
  <si>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</si>
  <si>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</si>
  <si>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</si>
  <si>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</si>
  <si>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</si>
  <si>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</si>
  <si>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</si>
  <si>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</si>
  <si>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</si>
  <si>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</si>
  <si>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</si>
  <si>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</si>
  <si>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</si>
  <si>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</si>
  <si>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</si>
  <si>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</si>
  <si>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</si>
  <si>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</si>
  <si>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</si>
  <si>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</si>
  <si>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</si>
  <si>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</si>
  <si>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</si>
  <si>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</si>
  <si>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</si>
  <si>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</si>
  <si>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</si>
  <si>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</si>
  <si>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</si>
  <si>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</si>
  <si>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</si>
  <si>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</si>
  <si>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</si>
  <si>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</si>
  <si>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</si>
  <si>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</si>
  <si>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</si>
  <si>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</si>
  <si>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</si>
  <si>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</si>
  <si>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</si>
  <si>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</si>
  <si>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</si>
  <si>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</si>
  <si>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</si>
  <si>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</si>
  <si>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</si>
  <si>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</si>
  <si>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</si>
  <si>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</si>
  <si>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</si>
  <si>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</si>
  <si>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</si>
  <si>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</si>
  <si>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</si>
  <si>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</si>
  <si>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</si>
  <si>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</si>
  <si>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</si>
  <si>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</si>
  <si>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</si>
  <si>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</si>
  <si>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</si>
  <si>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</si>
  <si>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</si>
  <si>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</si>
  <si>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</si>
  <si>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</si>
  <si>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</si>
  <si>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</si>
  <si>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</si>
  <si>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</si>
  <si>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</si>
  <si>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</si>
  <si>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</si>
  <si>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</si>
  <si>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</si>
  <si>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</si>
  <si>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</si>
  <si>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</si>
  <si>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</si>
  <si>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</si>
  <si>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</si>
  <si>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</si>
  <si>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</si>
  <si>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</si>
  <si>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</si>
  <si>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</si>
  <si>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</si>
  <si>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</si>
  <si>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</si>
  <si>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</si>
  <si>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</si>
  <si>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</si>
  <si>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</si>
  <si>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</si>
  <si>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</si>
  <si>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</si>
  <si>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</si>
  <si>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</si>
  <si>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</si>
  <si>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</si>
  <si>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</si>
  <si>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</si>
  <si>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</si>
  <si>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</si>
  <si>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</si>
  <si>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</si>
  <si>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</si>
  <si>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</si>
  <si>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</si>
  <si>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</si>
  <si>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</si>
  <si>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</si>
  <si>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</si>
  <si>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</si>
  <si>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</si>
  <si>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</si>
  <si>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</si>
  <si>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</si>
  <si>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</si>
  <si>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</si>
  <si>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</si>
  <si>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</si>
  <si>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</si>
  <si>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</si>
  <si>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</si>
  <si>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</si>
  <si>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</si>
  <si>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</si>
  <si>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</si>
  <si>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</si>
  <si>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</si>
  <si>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</si>
  <si>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</si>
  <si>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</si>
  <si>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</si>
  <si>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</si>
  <si>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</si>
  <si>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</si>
  <si>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</si>
  <si>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</si>
  <si>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</si>
  <si>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</si>
  <si>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</si>
  <si>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</si>
  <si>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</si>
  <si>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</si>
  <si>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</si>
  <si>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</si>
  <si>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</si>
  <si>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</si>
  <si>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</si>
  <si>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</si>
  <si>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</si>
  <si>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</si>
  <si>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</si>
  <si>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</si>
  <si>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</si>
  <si>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</si>
  <si>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</si>
  <si>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</si>
  <si>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</si>
  <si>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</si>
  <si>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</si>
  <si>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</si>
  <si>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</si>
  <si>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</si>
  <si>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</si>
  <si>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</si>
  <si>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</si>
  <si>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</si>
  <si>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</si>
  <si>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</si>
  <si>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</si>
  <si>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</si>
  <si>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</si>
  <si>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</si>
  <si>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</si>
  <si>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</si>
  <si>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</si>
  <si>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</si>
  <si>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</si>
  <si>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</si>
  <si>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</si>
  <si>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</si>
  <si>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</si>
  <si>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</si>
  <si>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</si>
  <si>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</si>
  <si>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</si>
  <si>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</si>
  <si>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</si>
  <si>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</si>
  <si>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</si>
  <si>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</si>
  <si>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</si>
  <si>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</si>
  <si>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</si>
  <si>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</si>
  <si>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</si>
  <si>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</si>
  <si>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</si>
  <si>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</si>
  <si>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</si>
  <si>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</si>
  <si>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</si>
  <si>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</si>
  <si>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</si>
  <si>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</si>
  <si>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</si>
  <si>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</si>
  <si>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</si>
  <si>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</si>
  <si>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</si>
  <si>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</si>
  <si>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</si>
  <si>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</si>
  <si>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</si>
  <si>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</si>
  <si>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</si>
  <si>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</si>
  <si>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</si>
  <si>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</si>
  <si>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</si>
  <si>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</si>
  <si>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</si>
  <si>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</si>
  <si>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</si>
  <si>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</si>
  <si>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</si>
  <si>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</si>
  <si>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</si>
  <si>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</si>
  <si>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</si>
  <si>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</si>
  <si>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</si>
  <si>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</si>
  <si>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</si>
  <si>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</si>
  <si>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</si>
  <si>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</si>
  <si>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</si>
  <si>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</si>
  <si>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</si>
  <si>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</si>
  <si>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</si>
  <si>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</si>
  <si>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</si>
  <si>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</si>
  <si>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</si>
  <si>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</si>
  <si>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</si>
  <si>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</si>
  <si>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</si>
  <si>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</si>
  <si>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</si>
  <si>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</si>
  <si>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</si>
  <si>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</si>
  <si>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</si>
  <si>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</si>
  <si>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</si>
  <si>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</si>
  <si>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</si>
  <si>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</si>
  <si>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</si>
  <si>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</si>
  <si>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</si>
  <si>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</si>
  <si>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</si>
  <si>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</si>
  <si>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</si>
  <si>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</si>
  <si>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</si>
  <si>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</si>
  <si>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</si>
  <si>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</si>
  <si>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</si>
  <si>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</si>
  <si>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</si>
  <si>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</si>
  <si>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</si>
  <si>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</si>
  <si>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</si>
  <si>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</si>
  <si>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</si>
  <si>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</si>
  <si>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</si>
  <si>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</si>
  <si>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</si>
  <si>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</si>
  <si>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</si>
  <si>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</si>
  <si>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</si>
  <si>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</si>
  <si>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</si>
  <si>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</si>
  <si>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</si>
  <si>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</si>
  <si>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</si>
  <si>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</si>
  <si>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</si>
  <si>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</si>
  <si>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</si>
  <si>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</si>
  <si>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</si>
  <si>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</si>
  <si>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</si>
  <si>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</si>
  <si>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</si>
  <si>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</si>
  <si>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</si>
  <si>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</si>
  <si>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</si>
  <si>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</si>
  <si>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</si>
  <si>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</si>
  <si>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</si>
  <si>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</si>
  <si>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</si>
  <si>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</si>
  <si>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</si>
  <si>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</si>
  <si>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</si>
  <si>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</si>
  <si>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</si>
  <si>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</si>
  <si>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</si>
  <si>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</si>
  <si>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</si>
  <si>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</si>
  <si>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</si>
  <si>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</si>
  <si>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</si>
  <si>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</si>
  <si>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</si>
  <si>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</si>
  <si>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</si>
  <si>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</si>
  <si>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</si>
  <si>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</si>
  <si>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</si>
  <si>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</si>
  <si>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</si>
  <si>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</si>
  <si>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</si>
  <si>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</si>
  <si>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</si>
  <si>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</si>
  <si>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</si>
  <si>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</si>
  <si>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</si>
  <si>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</si>
  <si>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</si>
  <si>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</si>
  <si>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</si>
  <si>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</si>
  <si>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</si>
  <si>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</si>
  <si>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</si>
  <si>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</si>
  <si>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</si>
  <si>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</si>
  <si>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</si>
  <si>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</si>
  <si>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</si>
  <si>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</si>
  <si>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</si>
  <si>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</si>
  <si>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</si>
  <si>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</si>
  <si>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</si>
  <si>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</si>
  <si>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</si>
  <si>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</si>
  <si>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</si>
  <si>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</si>
  <si>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</si>
  <si>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</si>
  <si>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</si>
  <si>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</si>
  <si>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</si>
  <si>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</si>
  <si>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</si>
  <si>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</si>
  <si>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</si>
  <si>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</si>
  <si>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</si>
  <si>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</si>
  <si>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</si>
  <si>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</si>
  <si>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</si>
  <si>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</si>
  <si>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</si>
  <si>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</si>
  <si>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</si>
  <si>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</si>
  <si>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</si>
  <si>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</si>
  <si>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</si>
  <si>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</si>
  <si>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</si>
  <si>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</si>
  <si>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</si>
  <si>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</si>
  <si>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</si>
  <si>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</si>
  <si>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</si>
  <si>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</si>
  <si>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</si>
  <si>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</si>
  <si>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</si>
  <si>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</si>
  <si>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</si>
  <si>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</si>
  <si>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</si>
  <si>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</si>
  <si>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</si>
  <si>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</si>
  <si>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</si>
  <si>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</si>
  <si>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</si>
  <si>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</si>
  <si>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</si>
  <si>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</si>
  <si>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</si>
  <si>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</si>
  <si>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</si>
  <si>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</si>
  <si>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</si>
  <si>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</si>
  <si>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</si>
  <si>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</si>
  <si>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</si>
  <si>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</si>
  <si>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</si>
  <si>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</si>
  <si>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</si>
  <si>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</si>
  <si>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</si>
  <si>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</si>
  <si>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</si>
  <si>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</si>
  <si>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</si>
  <si>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</si>
  <si>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</si>
  <si>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</si>
  <si>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</si>
  <si>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</si>
  <si>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</si>
  <si>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</si>
  <si>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</si>
  <si>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</si>
  <si>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</si>
  <si>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</si>
  <si>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</si>
  <si>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</si>
  <si>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</si>
  <si>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</si>
  <si>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</si>
  <si>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</si>
  <si>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</si>
  <si>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</si>
  <si>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</si>
  <si>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</si>
  <si>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</si>
  <si>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</si>
  <si>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</si>
  <si>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</si>
  <si>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</si>
  <si>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</si>
  <si>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</si>
  <si>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</si>
  <si>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</si>
  <si>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</si>
  <si>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</si>
  <si>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</si>
  <si>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</si>
  <si>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</si>
  <si>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</si>
  <si>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</si>
  <si>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</si>
  <si>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</si>
  <si>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</si>
  <si>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</si>
  <si>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</si>
  <si>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</si>
  <si>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</si>
  <si>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</si>
  <si>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</si>
  <si>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</si>
  <si>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</si>
  <si>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</si>
  <si>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</si>
  <si>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</si>
  <si>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</si>
  <si>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</si>
  <si>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</si>
  <si>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</si>
  <si>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</si>
  <si>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</si>
  <si>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</si>
  <si>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</si>
  <si>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</si>
  <si>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</si>
  <si>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</si>
  <si>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</si>
  <si>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</si>
  <si>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</si>
  <si>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</si>
  <si>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</si>
  <si>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</si>
  <si>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</si>
  <si>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</si>
  <si>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</si>
  <si>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</si>
  <si>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</si>
  <si>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</si>
  <si>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</si>
  <si>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</si>
  <si>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</si>
  <si>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</si>
  <si>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</si>
  <si>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</si>
  <si>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</si>
  <si>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</si>
  <si>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</si>
  <si>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</si>
  <si>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</si>
  <si>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</si>
  <si>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</si>
  <si>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</si>
  <si>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</si>
  <si>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</si>
  <si>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</si>
  <si>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</si>
  <si>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</si>
  <si>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</si>
  <si>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</si>
  <si>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</si>
  <si>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</si>
  <si>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</si>
  <si>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</si>
  <si>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</si>
  <si>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</si>
  <si>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</si>
  <si>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</si>
  <si>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</si>
  <si>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</si>
  <si>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</si>
  <si>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</si>
  <si>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</si>
  <si>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</si>
  <si>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</si>
  <si>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</si>
  <si>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</si>
  <si>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</si>
  <si>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</si>
  <si>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</si>
  <si>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</si>
  <si>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</si>
  <si>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</si>
  <si>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</si>
  <si>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</si>
  <si>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</si>
  <si>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</si>
  <si>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</si>
  <si>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</si>
  <si>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</si>
  <si>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</si>
  <si>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</si>
  <si>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</si>
  <si>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</si>
  <si>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</si>
  <si>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</si>
  <si>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</si>
  <si>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</si>
  <si>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</si>
  <si>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</si>
  <si>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</si>
  <si>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</si>
  <si>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</si>
  <si>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</si>
  <si>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</si>
  <si>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</si>
  <si>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</si>
  <si>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</si>
  <si>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</si>
  <si>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</si>
  <si>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</si>
  <si>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</si>
  <si>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</si>
  <si>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</si>
  <si>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</si>
  <si>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</si>
  <si>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</si>
  <si>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</si>
  <si>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</si>
  <si>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</si>
  <si>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</si>
  <si>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</si>
  <si>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</si>
  <si>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</si>
  <si>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</si>
  <si>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</si>
  <si>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</si>
  <si>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</si>
  <si>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</si>
  <si>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</si>
  <si>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</si>
  <si>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</si>
  <si>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</si>
  <si>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</si>
  <si>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</si>
  <si>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</si>
  <si>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</si>
  <si>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</si>
  <si>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</si>
  <si>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</si>
  <si>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</si>
  <si>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</si>
  <si>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</si>
  <si>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</si>
  <si>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</si>
  <si>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</si>
  <si>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</si>
  <si>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</si>
  <si>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</si>
  <si>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</si>
  <si>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</si>
  <si>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</si>
  <si>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</si>
  <si>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</si>
  <si>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</si>
  <si>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</si>
  <si>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</si>
  <si>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</si>
  <si>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</si>
  <si>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</si>
  <si>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</si>
  <si>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</si>
  <si>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</si>
  <si>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</si>
  <si>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</si>
  <si>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</si>
  <si>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</si>
  <si>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</si>
  <si>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</si>
  <si>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</si>
  <si>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</si>
  <si>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</si>
  <si>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</si>
  <si>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</si>
  <si>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</si>
  <si>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</si>
  <si>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</si>
  <si>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</si>
  <si>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</si>
  <si>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</si>
  <si>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</si>
  <si>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</si>
  <si>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</si>
  <si>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</si>
  <si>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</si>
  <si>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</si>
  <si>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</si>
  <si>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</si>
  <si>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</si>
  <si>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</si>
  <si>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</si>
  <si>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</si>
  <si>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</si>
  <si>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</si>
  <si>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</si>
  <si>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</si>
  <si>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</si>
  <si>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</si>
  <si>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</si>
  <si>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</si>
  <si>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</si>
  <si>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</si>
  <si>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</si>
  <si>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</si>
  <si>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</si>
  <si>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</si>
  <si>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</si>
  <si>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</si>
  <si>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</si>
  <si>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</si>
  <si>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</si>
  <si>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</si>
  <si>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</si>
  <si>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</si>
  <si>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</si>
  <si>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</si>
  <si>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</si>
  <si>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</si>
  <si>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</si>
  <si>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</si>
  <si>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</si>
  <si>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</si>
  <si>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</si>
  <si>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</si>
  <si>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</si>
  <si>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</si>
  <si>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</si>
  <si>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</si>
  <si>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</si>
  <si>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</si>
  <si>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</si>
  <si>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</si>
  <si>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</si>
  <si>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</si>
  <si>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</si>
  <si>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</si>
  <si>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</si>
  <si>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</si>
  <si>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</si>
  <si>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</si>
  <si>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</si>
  <si>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</si>
  <si>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</si>
  <si>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</si>
  <si>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</si>
  <si>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</si>
  <si>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</si>
  <si>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</si>
  <si>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</si>
  <si>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</si>
  <si>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</si>
  <si>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</si>
  <si>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</si>
  <si>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</si>
  <si>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</si>
  <si>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</si>
  <si>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</si>
  <si>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</si>
  <si>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</si>
  <si>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</si>
  <si>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</si>
  <si>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</si>
  <si>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</si>
  <si>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</si>
  <si>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</si>
  <si>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</si>
  <si>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</si>
  <si>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</si>
  <si>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</si>
  <si>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</si>
  <si>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</si>
  <si>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</si>
  <si>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</si>
  <si>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</si>
  <si>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</si>
  <si>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</si>
  <si>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</si>
  <si>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</si>
  <si>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</si>
  <si>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</si>
  <si>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</si>
  <si>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</si>
  <si>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</si>
  <si>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</si>
  <si>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</si>
  <si>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</si>
  <si>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</si>
  <si>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</si>
  <si>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</si>
  <si>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</si>
  <si>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</si>
  <si>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</si>
  <si>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</si>
  <si>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</si>
  <si>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</si>
  <si>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</si>
  <si>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</si>
  <si>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</si>
  <si>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</si>
  <si>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</si>
  <si>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</si>
  <si>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</si>
  <si>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</si>
  <si>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</si>
  <si>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</si>
  <si>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</si>
  <si>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</si>
  <si>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</si>
  <si>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</si>
  <si>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</si>
  <si>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</si>
  <si>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</si>
  <si>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</si>
  <si>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</si>
  <si>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</si>
  <si>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</si>
  <si>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</si>
  <si>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</si>
  <si>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</si>
  <si>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</si>
  <si>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</si>
  <si>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</si>
  <si>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</si>
  <si>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</si>
  <si>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</si>
  <si>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</si>
  <si>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</si>
  <si>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</si>
  <si>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</si>
  <si>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</si>
  <si>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</si>
  <si>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</si>
  <si>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</si>
  <si>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</si>
  <si>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</si>
  <si>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</si>
  <si>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</si>
  <si>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</si>
  <si>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</si>
  <si>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</si>
  <si>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</si>
  <si>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</si>
  <si>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</si>
  <si>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</si>
  <si>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</si>
  <si>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</si>
  <si>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</si>
  <si>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</si>
  <si>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</si>
  <si>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</si>
  <si>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</si>
  <si>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</si>
  <si>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</si>
  <si>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</si>
  <si>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</si>
  <si>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</si>
  <si>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</si>
  <si>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</si>
  <si>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</si>
  <si>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</si>
  <si>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</si>
  <si>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</si>
  <si>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</si>
  <si>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</si>
  <si>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</si>
  <si>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</si>
  <si>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</si>
  <si>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</si>
  <si>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</si>
  <si>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</si>
  <si>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</si>
  <si>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</si>
  <si>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</si>
  <si>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</si>
  <si>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</si>
  <si>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</si>
  <si>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</si>
  <si>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</si>
  <si>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</si>
  <si>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</si>
  <si>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</si>
  <si>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</si>
  <si>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</si>
  <si>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</si>
  <si>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</si>
  <si>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</si>
  <si>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</si>
  <si>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</si>
  <si>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</si>
  <si>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</si>
  <si>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</si>
  <si>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</si>
  <si>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</si>
  <si>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</si>
  <si>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</si>
  <si>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</si>
  <si>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</si>
  <si>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</si>
  <si>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</si>
  <si>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</si>
  <si>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</si>
  <si>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</si>
  <si>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</si>
  <si>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</si>
  <si>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</si>
  <si>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</si>
  <si>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</si>
  <si>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</si>
  <si>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</si>
  <si>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</si>
  <si>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</si>
  <si>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</si>
  <si>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</si>
  <si>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</si>
  <si>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</si>
  <si>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</si>
  <si>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</si>
  <si>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</si>
  <si>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</si>
  <si>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</si>
  <si>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</si>
  <si>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</si>
  <si>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</si>
  <si>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</si>
  <si>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</si>
  <si>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</si>
  <si>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</si>
  <si>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</si>
  <si>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</si>
  <si>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</si>
  <si>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</si>
  <si>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</si>
  <si>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</si>
  <si>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</si>
  <si>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</si>
  <si>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</si>
  <si>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</si>
  <si>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</si>
  <si>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</si>
  <si>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</si>
  <si>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</si>
  <si>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</si>
  <si>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</si>
  <si>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</si>
  <si>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</si>
  <si>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</si>
  <si>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</si>
  <si>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</si>
  <si>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</si>
  <si>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</si>
  <si>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</si>
  <si>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</si>
  <si>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</si>
  <si>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</si>
  <si>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</si>
  <si>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</si>
  <si>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</si>
  <si>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</si>
  <si>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</si>
  <si>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</si>
  <si>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</si>
  <si>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</si>
  <si>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</si>
  <si>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</si>
  <si>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</si>
  <si>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</si>
  <si>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</si>
  <si>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</si>
  <si>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</si>
  <si>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</si>
  <si>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</si>
  <si>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</si>
  <si>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</si>
  <si>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</si>
  <si>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</si>
  <si>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</si>
  <si>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</si>
  <si>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</si>
  <si>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</si>
  <si>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</si>
  <si>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</si>
  <si>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</si>
  <si>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</si>
  <si>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</si>
  <si>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</si>
  <si>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</si>
  <si>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</si>
  <si>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</si>
  <si>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</si>
  <si>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</si>
  <si>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</si>
  <si>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</si>
  <si>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</si>
  <si>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</si>
  <si>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</si>
  <si>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</si>
  <si>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</si>
  <si>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</si>
  <si>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</si>
  <si>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</si>
  <si>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</si>
  <si>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</si>
  <si>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</si>
  <si>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</si>
  <si>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</si>
  <si>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</si>
  <si>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</si>
  <si>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</si>
  <si>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</si>
  <si>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</si>
  <si>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</si>
  <si>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</si>
  <si>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</si>
  <si>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</si>
  <si>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</si>
  <si>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</si>
  <si>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</si>
  <si>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</si>
  <si>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</si>
  <si>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</si>
  <si>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</si>
  <si>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</si>
  <si>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</si>
  <si>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</si>
  <si>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</si>
  <si>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</si>
  <si>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</si>
  <si>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</si>
  <si>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</si>
  <si>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</si>
  <si>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</si>
  <si>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</si>
  <si>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</si>
  <si>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</si>
  <si>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</si>
  <si>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</si>
  <si>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</si>
  <si>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</si>
  <si>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</si>
  <si>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</si>
  <si>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</si>
  <si>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</si>
  <si>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</si>
  <si>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</si>
  <si>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</si>
  <si>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</si>
  <si>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</si>
  <si>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</si>
  <si>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</si>
  <si>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</si>
  <si>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</si>
  <si>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</si>
  <si>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</si>
  <si>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</si>
  <si>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</si>
  <si>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</si>
  <si>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</si>
  <si>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</si>
  <si>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</si>
  <si>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</si>
  <si>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</si>
  <si>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</si>
  <si>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</si>
  <si>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</si>
  <si>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</si>
  <si>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</si>
  <si>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</si>
  <si>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</si>
  <si>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</si>
  <si>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</si>
  <si>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</si>
  <si>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</si>
  <si>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</si>
  <si>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</si>
  <si>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</si>
  <si>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</si>
  <si>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</si>
  <si>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</si>
  <si>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</si>
  <si>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</si>
  <si>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</si>
  <si>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</si>
  <si>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</si>
  <si>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</si>
  <si>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</si>
  <si>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</si>
  <si>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</si>
  <si>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</si>
  <si>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</si>
  <si>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</si>
  <si>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</si>
  <si>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</si>
  <si>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</si>
  <si>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</si>
  <si>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</si>
  <si>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</si>
  <si>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</si>
  <si>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</si>
  <si>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</si>
  <si>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</si>
  <si>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</si>
  <si>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</si>
  <si>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</si>
  <si>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</si>
  <si>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</si>
  <si>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</si>
  <si>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</si>
  <si>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</si>
  <si>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</si>
  <si>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</si>
  <si>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</si>
  <si>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</si>
  <si>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</si>
  <si>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</si>
  <si>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</si>
  <si>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</si>
  <si>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</si>
  <si>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</si>
  <si>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</si>
  <si>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</si>
  <si>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</si>
  <si>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</si>
  <si>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</si>
  <si>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</si>
  <si>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</si>
  <si>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</si>
  <si>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</si>
  <si>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</si>
  <si>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</si>
  <si>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</si>
  <si>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</si>
  <si>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</si>
  <si>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</si>
  <si>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</si>
  <si>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</si>
  <si>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</si>
  <si>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</si>
  <si>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</si>
  <si>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</si>
  <si>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</si>
  <si>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</si>
  <si>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</si>
  <si>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</si>
  <si>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</si>
  <si>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</si>
  <si>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</si>
  <si>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</si>
  <si>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</si>
  <si>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</si>
  <si>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</si>
  <si>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</si>
  <si>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</si>
  <si>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</si>
  <si>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</si>
  <si>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</si>
  <si>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</si>
  <si>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</si>
  <si>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</si>
  <si>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</si>
  <si>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</si>
  <si>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</si>
  <si>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</si>
  <si>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</si>
  <si>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</si>
  <si>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</si>
  <si>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</si>
  <si>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</si>
  <si>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</si>
  <si>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</si>
  <si>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</si>
  <si>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</si>
  <si>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</si>
  <si>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</si>
  <si>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</si>
  <si>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</si>
  <si>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</si>
  <si>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</si>
  <si>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</si>
  <si>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</si>
  <si>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</si>
  <si>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</si>
  <si>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</si>
  <si>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</si>
  <si>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</si>
  <si>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</si>
  <si>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</si>
  <si>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</si>
  <si>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</si>
  <si>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</si>
  <si>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</si>
  <si>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</si>
  <si>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</si>
  <si>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</si>
  <si>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</si>
  <si>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</si>
  <si>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</si>
  <si>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</si>
  <si>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</si>
  <si>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</si>
  <si>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</si>
  <si>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</si>
  <si>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</si>
  <si>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</si>
  <si>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</si>
  <si>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</si>
  <si>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</si>
  <si>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</si>
  <si>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</si>
  <si>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</si>
  <si>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</si>
  <si>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</si>
  <si>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</si>
  <si>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</si>
  <si>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</si>
  <si>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</si>
  <si>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</si>
  <si>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</si>
  <si>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</si>
  <si>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</si>
  <si>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</si>
  <si>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</si>
  <si>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</si>
  <si>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</si>
  <si>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</si>
  <si>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</si>
  <si>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</si>
  <si>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</si>
  <si>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</si>
  <si>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</si>
  <si>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</si>
  <si>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</si>
  <si>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</si>
  <si>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</si>
  <si>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</si>
  <si>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</si>
  <si>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</si>
  <si>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</si>
  <si>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</si>
  <si>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</si>
  <si>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</si>
  <si>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</si>
  <si>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</si>
  <si>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</si>
  <si>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</si>
  <si>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</si>
  <si>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</si>
  <si>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</si>
  <si>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</si>
  <si>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</si>
  <si>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</si>
  <si>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</si>
  <si>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</si>
  <si>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</si>
  <si>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</si>
  <si>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</si>
  <si>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</si>
  <si>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</si>
  <si>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</si>
  <si>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</si>
  <si>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</si>
  <si>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</si>
  <si>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</si>
  <si>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</si>
  <si>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</si>
  <si>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</si>
  <si>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</si>
  <si>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</si>
  <si>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</si>
  <si>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</si>
  <si>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</si>
  <si>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</si>
  <si>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</si>
  <si>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</si>
  <si>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</si>
  <si>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</si>
  <si>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</si>
  <si>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</si>
  <si>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</si>
  <si>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</si>
  <si>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</si>
  <si>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</si>
  <si>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</si>
  <si>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</si>
  <si>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</si>
  <si>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</si>
  <si>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</si>
  <si>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</si>
  <si>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</si>
  <si>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</si>
  <si>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</si>
  <si>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</si>
  <si>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</si>
  <si>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</si>
  <si>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</si>
  <si>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</si>
  <si>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</si>
  <si>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</si>
  <si>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</si>
  <si>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</si>
  <si>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</si>
  <si>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</si>
  <si>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</si>
  <si>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</si>
  <si>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</si>
  <si>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</si>
  <si>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</si>
  <si>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</si>
  <si>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</si>
  <si>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</si>
  <si>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</si>
  <si>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</si>
  <si>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</si>
  <si>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</si>
  <si>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</si>
  <si>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</si>
  <si>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</si>
  <si>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</si>
  <si>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</si>
  <si>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</si>
  <si>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</si>
  <si>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</si>
  <si>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</si>
  <si>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</si>
  <si>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</si>
  <si>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</si>
  <si>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</si>
  <si>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</si>
  <si>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</si>
  <si>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</si>
  <si>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</si>
  <si>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</si>
  <si>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</si>
  <si>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</si>
  <si>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</si>
  <si>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</si>
  <si>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</si>
  <si>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</si>
  <si>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</si>
  <si>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</si>
  <si>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</si>
  <si>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</si>
  <si>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</si>
  <si>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</si>
  <si>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</si>
  <si>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</si>
  <si>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</si>
  <si>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</si>
  <si>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</si>
  <si>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</si>
  <si>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</si>
  <si>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</si>
  <si>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</si>
  <si>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</si>
  <si>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</si>
  <si>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</si>
  <si>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</si>
  <si>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</si>
  <si>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</si>
  <si>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</si>
  <si>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</si>
  <si>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</si>
  <si>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</si>
  <si>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</si>
  <si>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</si>
  <si>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</si>
  <si>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</si>
  <si>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</si>
  <si>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</si>
  <si>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</si>
  <si>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</si>
  <si>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</si>
  <si>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</si>
  <si>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</si>
  <si>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</si>
  <si>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</si>
  <si>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</si>
  <si>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</si>
  <si>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</si>
  <si>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</si>
  <si>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</si>
  <si>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</si>
  <si>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</si>
  <si>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</si>
  <si>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</si>
  <si>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</si>
  <si>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</si>
  <si>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</si>
  <si>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</si>
  <si>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</si>
  <si>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</si>
  <si>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</si>
  <si>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</si>
  <si>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</si>
  <si>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</si>
  <si>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</si>
  <si>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</si>
  <si>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</si>
  <si>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</si>
  <si>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</si>
  <si>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</si>
  <si>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</si>
  <si>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</si>
  <si>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</si>
  <si>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</si>
  <si>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</si>
  <si>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</si>
  <si>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</si>
  <si>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</si>
  <si>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</si>
  <si>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</si>
  <si>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</si>
  <si>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</si>
  <si>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</si>
  <si>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</si>
  <si>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</si>
  <si>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</si>
  <si>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</si>
  <si>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</si>
  <si>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</si>
  <si>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</si>
  <si>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</si>
  <si>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</si>
  <si>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</si>
  <si>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</si>
  <si>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</si>
  <si>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</si>
  <si>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</si>
  <si>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</si>
  <si>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</si>
  <si>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</si>
  <si>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</si>
  <si>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</si>
  <si>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</si>
  <si>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</si>
  <si>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</si>
  <si>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</si>
  <si>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</si>
  <si>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</si>
  <si>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</si>
  <si>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</si>
  <si>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</si>
  <si>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</si>
  <si>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</si>
  <si>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</si>
  <si>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</si>
  <si>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</si>
  <si>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</si>
  <si>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</si>
  <si>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</si>
  <si>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</si>
  <si>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</si>
  <si>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</si>
  <si>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</si>
  <si>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</si>
  <si>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</si>
  <si>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</si>
  <si>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</si>
  <si>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</si>
  <si>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</si>
  <si>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</si>
  <si>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</si>
  <si>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</si>
  <si>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</si>
  <si>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</si>
  <si>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</si>
  <si>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</si>
  <si>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</si>
  <si>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</si>
  <si>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</si>
  <si>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</si>
  <si>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</si>
  <si>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</si>
  <si>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</si>
  <si>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</si>
  <si>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</si>
  <si>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</si>
  <si>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</si>
  <si>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</si>
  <si>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</si>
  <si>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</si>
  <si>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</si>
  <si>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</si>
  <si>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</si>
  <si>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</si>
  <si>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</si>
  <si>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</si>
  <si>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</si>
  <si>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</si>
  <si>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</si>
  <si>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</si>
  <si>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</si>
  <si>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</si>
  <si>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</si>
  <si>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</si>
  <si>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</si>
  <si>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</si>
  <si>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</si>
  <si>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</si>
  <si>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</si>
  <si>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</si>
  <si>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</si>
  <si>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</si>
  <si>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</si>
  <si>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</si>
  <si>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</si>
  <si>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</si>
  <si>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</si>
  <si>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</si>
  <si>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</si>
  <si>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</si>
  <si>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</si>
  <si>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</si>
  <si>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</si>
  <si>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</si>
  <si>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</si>
  <si>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</si>
  <si>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</si>
  <si>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</si>
  <si>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</si>
  <si>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</si>
  <si>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</si>
  <si>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</si>
  <si>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</si>
  <si>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</si>
  <si>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</si>
  <si>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</si>
  <si>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</si>
  <si>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</si>
  <si>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</si>
  <si>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</si>
  <si>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</si>
  <si>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</si>
  <si>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</si>
  <si>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</si>
  <si>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</si>
  <si>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</si>
  <si>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</si>
  <si>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</si>
  <si>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</si>
  <si>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</si>
  <si>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</si>
  <si>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</si>
  <si>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</si>
  <si>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</si>
  <si>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</si>
  <si>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</si>
  <si>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</si>
  <si>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</si>
  <si>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</si>
  <si>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</si>
  <si>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</si>
  <si>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</si>
  <si>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</si>
  <si>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</si>
  <si>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</si>
  <si>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</si>
  <si>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</si>
  <si>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</si>
  <si>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</si>
  <si>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</si>
  <si>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</si>
  <si>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</si>
  <si>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</si>
  <si>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</si>
  <si>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</si>
  <si>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</si>
  <si>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</si>
  <si>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</si>
  <si>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</si>
  <si>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</si>
  <si>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</si>
  <si>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</si>
  <si>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</si>
  <si>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</si>
  <si>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</si>
  <si>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</si>
  <si>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</si>
  <si>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</si>
  <si>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</si>
  <si>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</si>
  <si>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</si>
  <si>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</si>
  <si>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</si>
  <si>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</si>
  <si>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</si>
  <si>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</si>
  <si>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</si>
  <si>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</si>
  <si>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</si>
  <si>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</si>
  <si>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</si>
  <si>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</si>
  <si>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</si>
  <si>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</si>
  <si>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</si>
  <si>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</si>
  <si>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</si>
  <si>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</si>
  <si>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</si>
  <si>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</si>
  <si>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</si>
  <si>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</si>
  <si>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</si>
  <si>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</si>
  <si>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</si>
  <si>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</si>
  <si>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</si>
  <si>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</si>
  <si>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</si>
  <si>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</si>
  <si>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</si>
  <si>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</si>
  <si>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</si>
  <si>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</si>
  <si>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</si>
  <si>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</si>
  <si>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</si>
  <si>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</si>
  <si>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</si>
  <si>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</si>
  <si>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</si>
  <si>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</si>
  <si>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</si>
  <si>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</si>
  <si>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</si>
  <si>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</si>
  <si>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</si>
  <si>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</si>
  <si>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</si>
  <si>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</si>
  <si>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</si>
  <si>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</si>
  <si>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</si>
  <si>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</si>
  <si>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</si>
  <si>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</si>
  <si>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</si>
  <si>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</si>
  <si>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</si>
  <si>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</si>
  <si>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</si>
  <si>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</si>
  <si>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</si>
  <si>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</si>
  <si>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</si>
  <si>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</si>
  <si>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</si>
  <si>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</si>
  <si>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</si>
  <si>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</si>
  <si>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</si>
  <si>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</si>
  <si>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</si>
  <si>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</si>
  <si>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</si>
  <si>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</si>
  <si>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</si>
  <si>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</si>
  <si>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</si>
  <si>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</si>
  <si>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</si>
  <si>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</si>
  <si>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</si>
  <si>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</si>
  <si>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</si>
  <si>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</si>
  <si>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</si>
  <si>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</si>
  <si>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</si>
  <si>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</si>
  <si>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</si>
  <si>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</si>
  <si>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</si>
  <si>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</si>
  <si>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</si>
  <si>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</si>
  <si>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</si>
  <si>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</si>
  <si>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</si>
  <si>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</si>
  <si>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</si>
  <si>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</si>
  <si>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</si>
  <si>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</si>
  <si>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</si>
  <si>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</si>
  <si>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</si>
  <si>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</si>
  <si>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</si>
  <si>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</si>
  <si>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</si>
  <si>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</si>
  <si>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</si>
  <si>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</si>
  <si>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</si>
  <si>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</si>
  <si>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</si>
  <si>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</si>
  <si>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</si>
  <si>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</si>
  <si>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</si>
  <si>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</si>
  <si>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</si>
  <si>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</si>
  <si>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</si>
  <si>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</si>
  <si>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</si>
  <si>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</si>
  <si>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</si>
  <si>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</si>
  <si>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</si>
  <si>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</si>
  <si>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</si>
  <si>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</si>
  <si>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</si>
  <si>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</si>
  <si>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</si>
  <si>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</si>
  <si>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</si>
  <si>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</si>
  <si>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</si>
  <si>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</si>
  <si>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</si>
  <si>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</si>
  <si>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</si>
  <si>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</si>
  <si>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</si>
  <si>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</si>
  <si>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</si>
  <si>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</si>
  <si>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</si>
  <si>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</si>
  <si>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</si>
  <si>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</si>
  <si>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</si>
  <si>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</si>
  <si>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</si>
  <si>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</si>
  <si>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</si>
  <si>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</si>
  <si>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</si>
  <si>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</si>
  <si>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</si>
  <si>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</si>
  <si>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</si>
  <si>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</si>
  <si>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</si>
  <si>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</si>
  <si>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</si>
  <si>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</si>
  <si>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</si>
  <si>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</si>
  <si>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</si>
  <si>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</si>
  <si>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</si>
  <si>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</si>
  <si>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</si>
  <si>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</si>
  <si>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</si>
  <si>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</si>
  <si>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</si>
  <si>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</si>
  <si>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</si>
  <si>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</si>
  <si>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</si>
  <si>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</si>
  <si>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</si>
  <si>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</si>
  <si>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</si>
  <si>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</si>
  <si>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</si>
  <si>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</si>
  <si>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</si>
  <si>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</si>
  <si>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</si>
  <si>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</si>
  <si>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</si>
  <si>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</si>
  <si>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</si>
  <si>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</si>
  <si>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</si>
  <si>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</si>
  <si>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</si>
  <si>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</si>
  <si>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</si>
  <si>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</si>
  <si>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</si>
  <si>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</si>
  <si>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</si>
  <si>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</si>
  <si>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</si>
  <si>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</si>
  <si>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</si>
  <si>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</si>
  <si>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</si>
  <si>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</si>
  <si>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</si>
  <si>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</si>
  <si>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</si>
  <si>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</si>
  <si>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</si>
  <si>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</si>
  <si>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</si>
  <si>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</si>
  <si>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</si>
  <si>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</si>
  <si>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</si>
  <si>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</si>
  <si>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</si>
  <si>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</si>
  <si>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</si>
  <si>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</si>
  <si>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</si>
  <si>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</si>
  <si>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</si>
  <si>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</si>
  <si>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</si>
  <si>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</si>
  <si>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</si>
  <si>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</si>
  <si>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</si>
  <si>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</si>
  <si>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</si>
  <si>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</si>
  <si>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</si>
  <si>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</si>
  <si>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</si>
  <si>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</si>
  <si>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</si>
  <si>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</si>
  <si>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</si>
  <si>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</si>
  <si>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</si>
  <si>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</si>
  <si>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</si>
  <si>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</si>
  <si>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</si>
  <si>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</si>
  <si>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</si>
  <si>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</si>
  <si>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</si>
  <si>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</si>
  <si>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</si>
  <si>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</si>
  <si>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</si>
  <si>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</si>
  <si>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</si>
  <si>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</si>
  <si>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</si>
  <si>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</si>
  <si>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</si>
  <si>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</si>
  <si>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</si>
  <si>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</si>
  <si>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</si>
  <si>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</si>
  <si>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</si>
  <si>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</si>
  <si>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</si>
  <si>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</si>
  <si>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</si>
  <si>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</si>
  <si>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</si>
  <si>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</si>
  <si>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</si>
  <si>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</si>
  <si>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</si>
  <si>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</si>
  <si>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</si>
  <si>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</si>
  <si>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</si>
  <si>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</si>
  <si>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</si>
  <si>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</si>
  <si>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</si>
  <si>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</si>
  <si>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</si>
  <si>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</si>
  <si>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</si>
  <si>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</si>
  <si>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</si>
  <si>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</si>
  <si>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</si>
  <si>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</si>
  <si>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</si>
  <si>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</si>
  <si>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</si>
  <si>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</si>
  <si>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</si>
  <si>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</si>
  <si>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</si>
  <si>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</si>
  <si>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</si>
  <si>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</si>
  <si>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</si>
  <si>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</si>
  <si>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</si>
  <si>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</si>
  <si>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</si>
  <si>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</si>
  <si>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</si>
  <si>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</si>
  <si>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</si>
  <si>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</si>
  <si>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</si>
  <si>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</si>
  <si>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</si>
  <si>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</si>
  <si>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</si>
  <si>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</si>
  <si>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</si>
  <si>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</si>
  <si>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</si>
  <si>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</si>
  <si>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</si>
  <si>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</si>
  <si>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</si>
  <si>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</si>
  <si>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</si>
  <si>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</si>
  <si>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</si>
  <si>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</si>
  <si>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</si>
  <si>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</si>
  <si>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</si>
  <si>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</si>
  <si>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</si>
  <si>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</si>
  <si>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</si>
  <si>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</si>
  <si>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</si>
  <si>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</si>
  <si>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</si>
  <si>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</si>
  <si>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</si>
  <si>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</si>
  <si>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</si>
  <si>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</si>
  <si>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</si>
  <si>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</si>
  <si>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</si>
  <si>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</si>
  <si>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</si>
  <si>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</si>
  <si>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</si>
  <si>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</si>
  <si>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</si>
  <si>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</si>
  <si>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</si>
  <si>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</si>
  <si>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</si>
  <si>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</si>
  <si>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</si>
  <si>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</si>
  <si>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</si>
  <si>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</si>
  <si>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</si>
  <si>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</si>
  <si>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</si>
  <si>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</si>
  <si>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</si>
  <si>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</si>
  <si>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</si>
  <si>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</si>
  <si>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</si>
  <si>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</si>
  <si>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</si>
  <si>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</si>
  <si>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</si>
  <si>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</si>
  <si>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</si>
  <si>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</si>
  <si>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</si>
  <si>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</si>
  <si>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</si>
  <si>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</si>
  <si>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</si>
  <si>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</si>
  <si>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</si>
  <si>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</si>
  <si>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</si>
  <si>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</si>
  <si>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</si>
  <si>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</si>
  <si>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</si>
  <si>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</si>
  <si>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</si>
  <si>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</si>
  <si>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</si>
  <si>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</si>
  <si>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</si>
  <si>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</si>
  <si>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</si>
  <si>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</si>
  <si>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</si>
  <si>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</si>
  <si>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</si>
  <si>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</si>
  <si>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</si>
  <si>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</si>
  <si>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</si>
  <si>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</si>
  <si>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</si>
  <si>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</si>
  <si>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</si>
  <si>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</si>
  <si>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</si>
  <si>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</si>
  <si>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</si>
  <si>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</si>
  <si>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</si>
  <si>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</si>
  <si>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</si>
  <si>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</si>
  <si>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</si>
  <si>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</si>
  <si>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</si>
  <si>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</si>
  <si>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</si>
  <si>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</si>
  <si>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</si>
  <si>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</si>
  <si>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</si>
  <si>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</si>
  <si>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</si>
  <si>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</si>
  <si>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</si>
  <si>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</si>
  <si>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</si>
  <si>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</si>
  <si>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</si>
  <si>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</si>
  <si>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</si>
  <si>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</si>
  <si>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</si>
  <si>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</si>
  <si>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</si>
  <si>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</si>
  <si>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</si>
  <si>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</si>
  <si>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</si>
  <si>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</si>
  <si>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</si>
  <si>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</si>
  <si>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</si>
  <si>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</si>
  <si>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</si>
  <si>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</si>
  <si>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</si>
  <si>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</si>
  <si>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</si>
  <si>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</si>
  <si>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</si>
  <si>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</si>
  <si>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</si>
  <si>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</si>
  <si>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</si>
  <si>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</si>
  <si>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</si>
  <si>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</si>
  <si>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</si>
  <si>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</si>
  <si>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</si>
  <si>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</si>
  <si>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</si>
  <si>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</si>
  <si>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</si>
  <si>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</si>
  <si>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</si>
  <si>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</si>
  <si>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</si>
  <si>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</si>
  <si>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</si>
  <si>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</si>
  <si>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</si>
  <si>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</si>
  <si>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</si>
  <si>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</si>
  <si>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</si>
  <si>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</si>
  <si>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</si>
  <si>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</si>
  <si>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</si>
  <si>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</si>
  <si>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</si>
  <si>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</si>
  <si>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</si>
  <si>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</si>
  <si>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</si>
  <si>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</si>
  <si>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</si>
  <si>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</si>
  <si>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</si>
  <si>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</si>
  <si>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</si>
  <si>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</si>
  <si>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</si>
  <si>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</si>
  <si>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</si>
  <si>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</si>
  <si>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</si>
  <si>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</si>
  <si>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</si>
  <si>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</si>
  <si>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</si>
  <si>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</si>
  <si>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</si>
  <si>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</si>
  <si>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</si>
  <si>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</si>
  <si>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</si>
  <si>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</si>
  <si>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</si>
  <si>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</si>
  <si>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</si>
  <si>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</si>
  <si>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</si>
  <si>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</si>
  <si>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</si>
  <si>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</si>
  <si>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</si>
  <si>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</si>
  <si>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</si>
  <si>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</si>
  <si>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</si>
  <si>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</si>
  <si>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</si>
  <si>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</si>
  <si>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</si>
  <si>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</si>
  <si>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</si>
  <si>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</si>
  <si>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</si>
  <si>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</si>
  <si>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</si>
  <si>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</si>
  <si>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</si>
  <si>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</si>
  <si>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</si>
  <si>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</si>
  <si>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</si>
  <si>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</si>
  <si>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</si>
  <si>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</si>
  <si>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</si>
  <si>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</si>
  <si>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</si>
  <si>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</si>
  <si>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</si>
  <si>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</si>
  <si>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</si>
  <si>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</si>
  <si>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</si>
  <si>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</si>
  <si>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</si>
  <si>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</si>
  <si>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</si>
  <si>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</si>
  <si>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</si>
  <si>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</si>
  <si>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</si>
  <si>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</si>
  <si>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</si>
  <si>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</si>
  <si>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</si>
  <si>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</si>
  <si>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</si>
  <si>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</si>
  <si>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</si>
  <si>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</si>
  <si>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</si>
  <si>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</si>
  <si>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</si>
  <si>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</si>
  <si>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</si>
  <si>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</si>
  <si>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</si>
  <si>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</si>
  <si>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</si>
  <si>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</si>
  <si>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</si>
  <si>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</si>
  <si>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</si>
  <si>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</si>
  <si>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</si>
  <si>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</si>
  <si>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</si>
  <si>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</si>
  <si>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</si>
  <si>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</si>
  <si>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</si>
  <si>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</si>
  <si>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</si>
  <si>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</si>
  <si>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</si>
  <si>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</si>
  <si>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</si>
  <si>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</si>
  <si>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</si>
  <si>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</si>
  <si>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</si>
  <si>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</si>
  <si>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</si>
  <si>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</si>
  <si>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</si>
  <si>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</si>
  <si>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</si>
  <si>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</si>
  <si>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</si>
  <si>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</si>
  <si>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</si>
  <si>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</si>
  <si>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</si>
  <si>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</si>
  <si>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</si>
  <si>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</si>
  <si>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</si>
  <si>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</si>
  <si>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</si>
  <si>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</si>
  <si>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</si>
  <si>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</si>
  <si>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</si>
  <si>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</si>
  <si>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</si>
  <si>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</si>
  <si>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</si>
  <si>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</si>
  <si>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</si>
  <si>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</si>
  <si>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</si>
  <si>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</si>
  <si>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</si>
  <si>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</si>
  <si>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</si>
  <si>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</si>
  <si>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</si>
  <si>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</si>
  <si>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</si>
  <si>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</si>
  <si>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</si>
  <si>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</si>
  <si>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</si>
  <si>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</si>
  <si>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</si>
  <si>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</si>
  <si>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</si>
  <si>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</si>
  <si>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</si>
  <si>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</si>
  <si>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</si>
  <si>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</si>
  <si>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</si>
  <si>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</si>
  <si>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</si>
  <si>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</si>
  <si>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</si>
  <si>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</si>
  <si>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</si>
  <si>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</si>
  <si>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</si>
  <si>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</si>
  <si>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</si>
  <si>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</si>
  <si>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</si>
  <si>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</si>
  <si>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</si>
  <si>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</si>
  <si>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</si>
  <si>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</si>
  <si>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</si>
  <si>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</si>
  <si>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</si>
  <si>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</si>
  <si>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</si>
  <si>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</si>
  <si>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</si>
  <si>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</si>
  <si>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</si>
  <si>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</si>
  <si>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</si>
  <si>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</si>
  <si>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</si>
  <si>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</si>
  <si>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</si>
  <si>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</si>
  <si>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</si>
  <si>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</si>
  <si>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</si>
  <si>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</si>
  <si>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</si>
  <si>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</si>
  <si>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</si>
  <si>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</si>
  <si>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</si>
  <si>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</si>
  <si>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</si>
  <si>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</si>
  <si>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</si>
  <si>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</si>
  <si>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</si>
  <si>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</si>
  <si>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</si>
  <si>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</si>
  <si>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</si>
  <si>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</si>
  <si>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</si>
  <si>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</si>
  <si>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</si>
  <si>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</si>
  <si>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</si>
  <si>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</si>
  <si>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</si>
  <si>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</si>
  <si>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</si>
  <si>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</si>
  <si>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</si>
  <si>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</si>
  <si>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</si>
  <si>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</si>
  <si>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</si>
  <si>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</si>
  <si>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</si>
  <si>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</si>
  <si>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</si>
  <si>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</si>
  <si>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</si>
  <si>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</si>
  <si>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</si>
  <si>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</si>
  <si>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</si>
  <si>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</si>
  <si>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</si>
  <si>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</si>
  <si>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</si>
  <si>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</si>
  <si>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</si>
  <si>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</si>
  <si>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</si>
  <si>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</si>
  <si>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</si>
  <si>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</si>
  <si>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</si>
  <si>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</si>
  <si>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</si>
  <si>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</si>
  <si>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</si>
  <si>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</si>
  <si>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</si>
  <si>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</si>
  <si>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</si>
  <si>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</si>
  <si>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</si>
  <si>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</si>
  <si>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</si>
  <si>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</si>
  <si>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</si>
  <si>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</si>
  <si>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</si>
  <si>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</si>
  <si>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</si>
  <si>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</si>
  <si>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</si>
  <si>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</si>
  <si>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</si>
  <si>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</si>
  <si>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</si>
  <si>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</si>
  <si>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</si>
  <si>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</si>
  <si>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</si>
  <si>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</si>
  <si>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</si>
  <si>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</si>
  <si>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</si>
  <si>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</si>
  <si>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</si>
  <si>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</si>
  <si>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</si>
  <si>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</si>
  <si>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</si>
  <si>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</si>
  <si>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</si>
  <si>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</si>
  <si>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</si>
  <si>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</si>
  <si>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</si>
  <si>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</si>
  <si>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</si>
  <si>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</si>
  <si>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</si>
  <si>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</si>
  <si>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</si>
  <si>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</si>
  <si>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</si>
  <si>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</si>
  <si>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</si>
  <si>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</si>
  <si>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</si>
  <si>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</si>
  <si>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</si>
  <si>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</si>
  <si>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</si>
  <si>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</si>
  <si>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</si>
  <si>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</si>
  <si>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</si>
  <si>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</si>
  <si>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</si>
  <si>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</si>
  <si>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</si>
  <si>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</si>
  <si>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</si>
  <si>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</si>
  <si>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</si>
  <si>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</si>
  <si>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</si>
  <si>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</si>
  <si>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</si>
  <si>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</si>
  <si>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</si>
  <si>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</si>
  <si>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</si>
  <si>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</si>
  <si>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</si>
  <si>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</si>
  <si>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</si>
  <si>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</si>
  <si>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</si>
  <si>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</si>
  <si>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</si>
  <si>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</si>
  <si>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</si>
  <si>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</si>
  <si>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</si>
  <si>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</si>
  <si>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</si>
  <si>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</si>
  <si>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</si>
  <si>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</si>
  <si>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</si>
  <si>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</si>
  <si>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</si>
  <si>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</si>
  <si>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</si>
  <si>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</si>
  <si>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</si>
  <si>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</si>
  <si>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</si>
  <si>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</si>
  <si>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</si>
  <si>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</si>
  <si>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</si>
  <si>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</si>
  <si>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</si>
  <si>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</si>
  <si>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</si>
  <si>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</si>
  <si>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</si>
  <si>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</si>
  <si>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</si>
  <si>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</si>
  <si>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</si>
  <si>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</si>
  <si>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</si>
  <si>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</si>
  <si>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</si>
  <si>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</si>
  <si>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</si>
  <si>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</si>
  <si>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</si>
  <si>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</si>
  <si>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</si>
  <si>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</si>
  <si>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</si>
  <si>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</si>
  <si>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</si>
  <si>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</si>
  <si>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</si>
  <si>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</si>
  <si>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</si>
  <si>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</si>
  <si>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</si>
  <si>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</si>
  <si>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</si>
  <si>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</si>
  <si>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</si>
  <si>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</si>
  <si>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</si>
  <si>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</si>
  <si>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</si>
  <si>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</si>
  <si>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</si>
  <si>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</si>
  <si>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</si>
  <si>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</si>
  <si>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</si>
  <si>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</si>
  <si>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</si>
  <si>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</si>
  <si>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</si>
  <si>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</si>
  <si>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</si>
  <si>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</si>
  <si>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</si>
  <si>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</si>
  <si>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</si>
  <si>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</si>
  <si>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</si>
  <si>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</si>
  <si>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</si>
  <si>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</si>
  <si>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</si>
  <si>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</si>
  <si>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</si>
  <si>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</si>
  <si>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</si>
  <si>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</si>
  <si>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</si>
  <si>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</si>
  <si>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</si>
  <si>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</si>
  <si>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</si>
  <si>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</si>
  <si>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</si>
  <si>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</si>
  <si>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</si>
  <si>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</si>
  <si>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</si>
  <si>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</si>
  <si>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</si>
  <si>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</si>
  <si>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</si>
  <si>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</si>
  <si>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</si>
  <si>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</si>
  <si>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</si>
  <si>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</si>
  <si>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</si>
  <si>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</si>
  <si>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</si>
  <si>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</si>
  <si>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</si>
  <si>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</si>
  <si>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</si>
  <si>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</si>
  <si>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</si>
  <si>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</si>
  <si>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</si>
  <si>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</si>
  <si>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</si>
  <si>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</si>
  <si>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</si>
  <si>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</si>
  <si>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</si>
  <si>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</si>
  <si>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</si>
  <si>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</si>
  <si>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</si>
  <si>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</si>
  <si>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</si>
  <si>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</si>
  <si>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</si>
  <si>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</si>
  <si>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</si>
  <si>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</si>
  <si>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</si>
  <si>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</si>
  <si>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</si>
  <si>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</si>
  <si>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</si>
  <si>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</si>
  <si>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</si>
  <si>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</si>
  <si>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</si>
  <si>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</si>
  <si>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</si>
  <si>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</si>
  <si>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</si>
  <si>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</si>
  <si>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</si>
  <si>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</si>
  <si>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</si>
  <si>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</si>
  <si>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</si>
  <si>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</si>
  <si>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</si>
  <si>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</si>
  <si>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</si>
  <si>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</si>
  <si>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</si>
  <si>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</si>
  <si>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</si>
  <si>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</si>
  <si>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</si>
  <si>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</si>
  <si>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</si>
  <si>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</si>
  <si>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</si>
  <si>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</si>
  <si>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</si>
  <si>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</si>
  <si>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</si>
  <si>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</si>
  <si>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</si>
  <si>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</si>
  <si>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</si>
  <si>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</si>
  <si>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</si>
  <si>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</si>
  <si>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</si>
  <si>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</si>
  <si>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</si>
  <si>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</si>
  <si>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</si>
  <si>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</si>
  <si>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</si>
  <si>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</si>
  <si>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</si>
  <si>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</si>
  <si>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</si>
  <si>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</si>
  <si>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</si>
  <si>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</si>
  <si>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</si>
  <si>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</si>
  <si>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</si>
  <si>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</si>
  <si>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</si>
  <si>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</si>
  <si>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</si>
  <si>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</si>
  <si>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</si>
  <si>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</si>
  <si>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</si>
  <si>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</si>
  <si>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</si>
  <si>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</si>
  <si>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</si>
  <si>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</si>
  <si>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</si>
  <si>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</si>
  <si>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</si>
  <si>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</si>
  <si>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</si>
  <si>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</si>
  <si>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</si>
  <si>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</si>
  <si>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</si>
  <si>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</si>
  <si>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</si>
  <si>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</si>
  <si>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</si>
  <si>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</si>
  <si>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</si>
  <si>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</si>
  <si>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</si>
  <si>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</si>
  <si>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</si>
  <si>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</si>
  <si>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</si>
  <si>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</si>
  <si>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</si>
  <si>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</si>
  <si>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</si>
  <si>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</si>
  <si>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</si>
  <si>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</si>
  <si>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</si>
  <si>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</si>
  <si>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</si>
  <si>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</si>
  <si>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</si>
  <si>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</si>
  <si>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</si>
  <si>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</si>
  <si>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</si>
  <si>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</si>
  <si>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</si>
  <si>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</si>
  <si>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</si>
  <si>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</si>
  <si>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</si>
  <si>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</si>
  <si>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</si>
  <si>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</si>
  <si>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</si>
  <si>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</si>
  <si>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</si>
  <si>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</si>
  <si>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</si>
  <si>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</si>
  <si>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</si>
  <si>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</si>
  <si>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</si>
  <si>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</si>
  <si>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</si>
  <si>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</si>
  <si>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</si>
  <si>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</si>
  <si>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</si>
  <si>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</si>
  <si>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</si>
  <si>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</si>
  <si>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</si>
  <si>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</si>
  <si>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</si>
  <si>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</si>
  <si>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</si>
  <si>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</si>
  <si>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</si>
  <si>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</si>
  <si>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</si>
  <si>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</si>
  <si>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</si>
  <si>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</si>
  <si>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</si>
  <si>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</si>
  <si>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</si>
  <si>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</si>
  <si>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</si>
  <si>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</si>
  <si>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</si>
  <si>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</si>
  <si>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</si>
  <si>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</si>
  <si>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</si>
  <si>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</si>
  <si>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</si>
  <si>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</si>
  <si>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</si>
  <si>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</si>
  <si>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</si>
  <si>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</si>
  <si>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</si>
  <si>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</si>
  <si>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</si>
  <si>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</si>
  <si>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</si>
  <si>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</si>
  <si>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</si>
  <si>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</si>
  <si>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</si>
  <si>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</si>
  <si>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</si>
  <si>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</si>
  <si>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</si>
  <si>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</si>
  <si>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</si>
  <si>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</si>
  <si>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</si>
  <si>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</si>
  <si>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</si>
  <si>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</si>
  <si>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</si>
  <si>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</si>
  <si>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</si>
  <si>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</si>
  <si>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</si>
  <si>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</si>
  <si>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</si>
  <si>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</si>
  <si>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</si>
  <si>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</si>
  <si>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</si>
  <si>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</si>
  <si>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</si>
  <si>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</si>
  <si>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</si>
  <si>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</si>
  <si>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</si>
  <si>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</si>
  <si>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</si>
  <si>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</si>
  <si>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</si>
  <si>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</si>
  <si>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</si>
  <si>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</si>
  <si>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</si>
  <si>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</si>
  <si>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</si>
  <si>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</si>
  <si>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</si>
  <si>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</si>
  <si>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</si>
  <si>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</si>
  <si>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</si>
  <si>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</si>
  <si>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</si>
  <si>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</si>
  <si>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</si>
  <si>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</si>
  <si>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</si>
  <si>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</si>
  <si>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</si>
  <si>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</si>
  <si>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</si>
  <si>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</si>
  <si>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</si>
  <si>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</si>
  <si>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</si>
  <si>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</si>
  <si>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</si>
  <si>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</si>
  <si>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</si>
  <si>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</si>
  <si>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</si>
  <si>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</si>
  <si>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</si>
  <si>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</si>
  <si>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</si>
  <si>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</si>
  <si>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</si>
  <si>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</si>
  <si>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</si>
  <si>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</si>
  <si>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</si>
  <si>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</si>
  <si>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</si>
  <si>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</si>
  <si>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</si>
  <si>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</si>
  <si>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</si>
  <si>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</si>
  <si>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</si>
  <si>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</si>
  <si>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</si>
  <si>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</si>
  <si>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</si>
  <si>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</si>
  <si>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</si>
  <si>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</si>
  <si>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</si>
  <si>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</si>
  <si>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</si>
  <si>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</si>
  <si>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</si>
  <si>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</si>
  <si>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</si>
  <si>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</si>
  <si>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</si>
  <si>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</si>
  <si>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</si>
  <si>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</si>
  <si>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</si>
  <si>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</si>
  <si>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</si>
  <si>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</si>
  <si>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</si>
  <si>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</si>
  <si>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</si>
  <si>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</si>
  <si>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</si>
  <si>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</si>
  <si>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</si>
  <si>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</si>
  <si>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</si>
  <si>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</si>
  <si>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</si>
  <si>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</si>
  <si>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</si>
  <si>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</si>
  <si>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</si>
  <si>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</si>
  <si>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</si>
  <si>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</si>
  <si>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</si>
  <si>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</si>
  <si>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</si>
  <si>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</si>
  <si>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</si>
  <si>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</si>
  <si>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</si>
  <si>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</si>
  <si>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</si>
  <si>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</si>
  <si>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</si>
  <si>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</si>
  <si>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</si>
  <si>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</si>
  <si>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</si>
  <si>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</si>
  <si>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</si>
  <si>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</si>
  <si>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</si>
  <si>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</si>
  <si>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</si>
  <si>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</si>
  <si>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</si>
  <si>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</si>
  <si>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</si>
  <si>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</si>
  <si>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</si>
  <si>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</si>
  <si>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</si>
  <si>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</si>
  <si>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</si>
  <si>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</si>
  <si>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</si>
  <si>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</si>
  <si>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</si>
  <si>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</si>
  <si>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</si>
  <si>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</si>
  <si>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</si>
  <si>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</si>
  <si>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</si>
  <si>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</si>
  <si>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</si>
  <si>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</si>
  <si>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</si>
  <si>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</si>
  <si>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</si>
  <si>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</si>
  <si>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</si>
  <si>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</si>
  <si>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</si>
  <si>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</si>
  <si>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</si>
  <si>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</si>
  <si>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</si>
  <si>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</si>
  <si>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</si>
  <si>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</si>
  <si>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</si>
  <si>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</si>
  <si>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</si>
  <si>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</si>
  <si>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</si>
  <si>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</si>
  <si>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</si>
  <si>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</si>
  <si>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</si>
  <si>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</si>
  <si>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</si>
  <si>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</si>
  <si>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</si>
  <si>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</si>
  <si>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</si>
  <si>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</si>
  <si>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</si>
  <si>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</si>
  <si>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</si>
  <si>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</si>
  <si>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</si>
  <si>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</si>
  <si>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</si>
  <si>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</si>
  <si>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</si>
  <si>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</si>
  <si>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</si>
  <si>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</si>
  <si>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</si>
  <si>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</si>
  <si>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</si>
  <si>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</si>
  <si>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</si>
  <si>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</si>
  <si>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</si>
  <si>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</si>
  <si>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</si>
  <si>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</si>
  <si>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</si>
  <si>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</si>
  <si>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</si>
  <si>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</si>
  <si>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</si>
  <si>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</si>
  <si>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</si>
  <si>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</si>
  <si>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</si>
  <si>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</si>
  <si>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</si>
  <si>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</si>
  <si>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</si>
  <si>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</si>
  <si>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</si>
  <si>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</si>
  <si>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</si>
  <si>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</si>
  <si>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</si>
  <si>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</si>
  <si>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</si>
  <si>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</si>
  <si>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</si>
  <si>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</si>
  <si>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</si>
  <si>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</si>
  <si>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</si>
  <si>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</si>
  <si>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</si>
  <si>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</si>
  <si>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</si>
  <si>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</si>
  <si>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</si>
  <si>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</si>
  <si>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</si>
  <si>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</si>
  <si>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</si>
  <si>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</si>
  <si>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</si>
  <si>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</si>
  <si>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</si>
  <si>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</si>
  <si>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</si>
  <si>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</si>
  <si>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</si>
  <si>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</si>
  <si>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</si>
  <si>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</si>
  <si>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</si>
  <si>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</si>
  <si>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</si>
  <si>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</si>
  <si>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</si>
  <si>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</si>
  <si>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</si>
  <si>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</si>
  <si>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</si>
  <si>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</si>
  <si>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</si>
  <si>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</si>
  <si>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</si>
  <si>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</si>
  <si>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</si>
  <si>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</si>
  <si>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</si>
  <si>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</si>
  <si>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</si>
  <si>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</si>
  <si>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</si>
  <si>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</si>
  <si>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</si>
  <si>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</si>
  <si>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</si>
  <si>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</si>
  <si>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</si>
  <si>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</si>
  <si>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</si>
  <si>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</si>
  <si>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</si>
  <si>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</si>
  <si>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</si>
  <si>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</si>
  <si>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</si>
  <si>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</si>
  <si>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</si>
  <si>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</si>
  <si>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</si>
  <si>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</si>
  <si>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</si>
  <si>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</si>
  <si>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</si>
  <si>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</si>
  <si>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</si>
  <si>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</si>
  <si>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</si>
  <si>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</si>
  <si>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</si>
  <si>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</si>
  <si>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</si>
  <si>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</si>
  <si>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</si>
  <si>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</si>
  <si>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</si>
  <si>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</si>
  <si>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</si>
  <si>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</si>
  <si>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</si>
  <si>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</si>
  <si>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</si>
  <si>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</si>
  <si>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</si>
  <si>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</si>
  <si>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</si>
  <si>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</si>
  <si>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</si>
  <si>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</si>
  <si>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</si>
  <si>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</si>
  <si>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</si>
  <si>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</si>
  <si>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</si>
  <si>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</si>
  <si>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</si>
  <si>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</si>
  <si>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</si>
  <si>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</si>
  <si>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</si>
  <si>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</si>
  <si>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</si>
  <si>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</si>
  <si>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</si>
  <si>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</si>
  <si>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</si>
  <si>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</si>
  <si>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</si>
  <si>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</si>
  <si>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</si>
  <si>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</si>
  <si>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</si>
  <si>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</si>
  <si>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</si>
  <si>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</si>
  <si>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</si>
  <si>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</si>
  <si>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</si>
  <si>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</si>
  <si>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</si>
  <si>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</si>
  <si>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</si>
  <si>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</si>
  <si>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</si>
  <si>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</si>
  <si>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</si>
  <si>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</si>
  <si>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</si>
  <si>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</si>
  <si>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</si>
  <si>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</si>
  <si>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</si>
  <si>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</si>
  <si>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</si>
  <si>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</si>
  <si>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</si>
  <si>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</si>
  <si>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</si>
  <si>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</si>
  <si>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</si>
  <si>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</si>
  <si>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</si>
  <si>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</si>
  <si>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</si>
  <si>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</si>
  <si>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</si>
  <si>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</si>
  <si>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</si>
  <si>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</si>
  <si>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</si>
  <si>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</si>
  <si>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</si>
  <si>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</si>
  <si>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</si>
  <si>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</si>
  <si>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</si>
  <si>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</si>
  <si>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</si>
  <si>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</si>
  <si>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</si>
  <si>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</si>
  <si>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</si>
  <si>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</si>
  <si>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</si>
  <si>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</si>
  <si>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</si>
  <si>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</si>
  <si>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</si>
  <si>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</si>
  <si>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</si>
  <si>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</si>
  <si>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</si>
  <si>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</si>
  <si>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</si>
  <si>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</si>
  <si>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</si>
  <si>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</si>
  <si>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</si>
  <si>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</si>
  <si>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</si>
  <si>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</si>
  <si>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</si>
  <si>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</si>
  <si>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</si>
  <si>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</si>
  <si>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</si>
  <si>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</si>
  <si>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</si>
  <si>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</si>
  <si>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</si>
  <si>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</si>
  <si>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</si>
  <si>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</si>
  <si>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</si>
  <si>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</si>
  <si>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</si>
  <si>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</si>
  <si>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</si>
  <si>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</si>
  <si>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</si>
  <si>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</si>
  <si>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</si>
  <si>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</si>
  <si>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</si>
  <si>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</si>
  <si>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</si>
  <si>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</si>
  <si>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</si>
  <si>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</si>
  <si>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</si>
  <si>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</si>
  <si>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</si>
  <si>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</si>
  <si>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</si>
  <si>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</si>
  <si>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</si>
  <si>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</si>
  <si>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</si>
  <si>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</si>
  <si>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</si>
  <si>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</si>
  <si>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</si>
  <si>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</si>
  <si>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</si>
  <si>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</si>
  <si>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</si>
  <si>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</si>
  <si>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</si>
  <si>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</si>
  <si>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</si>
  <si>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</si>
  <si>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</si>
  <si>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</si>
  <si>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</si>
  <si>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</si>
  <si>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</si>
  <si>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</si>
  <si>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</si>
  <si>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</si>
  <si>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</si>
  <si>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</si>
  <si>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</si>
  <si>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</si>
  <si>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</si>
  <si>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</si>
  <si>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</si>
  <si>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</si>
  <si>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</si>
  <si>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</si>
  <si>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</si>
  <si>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</si>
  <si>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</si>
  <si>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</si>
  <si>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</si>
  <si>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</si>
  <si>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</si>
  <si>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</si>
  <si>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</si>
  <si>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</si>
  <si>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</si>
  <si>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</si>
  <si>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</si>
  <si>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</si>
  <si>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</si>
  <si>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</si>
  <si>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</si>
  <si>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</si>
  <si>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</si>
  <si>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</si>
  <si>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</si>
  <si>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</si>
  <si>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</si>
  <si>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</si>
  <si>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</si>
  <si>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</si>
  <si>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</si>
  <si>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</si>
  <si>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</si>
  <si>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</si>
  <si>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</si>
  <si>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</si>
  <si>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</si>
  <si>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</si>
  <si>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</si>
  <si>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</si>
  <si>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</si>
  <si>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</si>
  <si>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</si>
  <si>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</si>
  <si>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</si>
  <si>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</si>
  <si>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</si>
  <si>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</si>
  <si>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</si>
  <si>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</si>
  <si>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</si>
  <si>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</si>
  <si>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</si>
  <si>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</si>
  <si>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</si>
  <si>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</si>
  <si>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</si>
  <si>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</si>
  <si>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</si>
  <si>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</si>
  <si>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</si>
  <si>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</si>
  <si>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</si>
  <si>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</si>
  <si>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</si>
  <si>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</si>
  <si>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</si>
  <si>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</si>
  <si>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</si>
  <si>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</si>
  <si>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</si>
  <si>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</si>
  <si>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</si>
  <si>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</si>
  <si>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</si>
  <si>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</si>
  <si>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</si>
  <si>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</si>
  <si>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</si>
  <si>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</si>
  <si>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</si>
  <si>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</si>
  <si>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</si>
  <si>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</si>
  <si>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</si>
  <si>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</si>
  <si>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</si>
  <si>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</si>
  <si>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</si>
  <si>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</si>
  <si>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</si>
  <si>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</si>
  <si>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</si>
  <si>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</si>
  <si>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</si>
  <si>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</si>
  <si>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</si>
  <si>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</si>
  <si>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</si>
  <si>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</si>
  <si>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</si>
  <si>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</si>
  <si>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</si>
  <si>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</si>
  <si>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</si>
  <si>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</si>
  <si>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</si>
  <si>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</si>
  <si>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</si>
  <si>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</si>
  <si>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</si>
  <si>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</si>
  <si>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</si>
  <si>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</si>
  <si>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</si>
  <si>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</si>
  <si>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</si>
  <si>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</si>
  <si>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</si>
  <si>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</si>
  <si>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</si>
  <si>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</si>
  <si>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</si>
  <si>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</si>
  <si>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</si>
  <si>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</si>
  <si>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</si>
  <si>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</si>
  <si>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</si>
  <si>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</si>
  <si>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</si>
  <si>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</si>
  <si>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</si>
  <si>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</si>
  <si>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</si>
  <si>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</si>
  <si>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</si>
  <si>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</si>
  <si>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</si>
  <si>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</si>
  <si>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</si>
  <si>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</si>
  <si>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</si>
  <si>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</si>
  <si>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</si>
  <si>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</si>
  <si>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</si>
  <si>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</si>
  <si>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</si>
  <si>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</si>
  <si>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</si>
  <si>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</si>
  <si>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</si>
  <si>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</si>
  <si>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</si>
  <si>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</si>
  <si>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</si>
  <si>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</si>
  <si>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</si>
  <si>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</si>
  <si>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</si>
  <si>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</si>
  <si>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</si>
  <si>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</si>
  <si>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</si>
  <si>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</si>
  <si>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</si>
  <si>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</si>
  <si>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</si>
  <si>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</si>
  <si>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</si>
  <si>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</si>
  <si>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</si>
  <si>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</si>
  <si>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</si>
  <si>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</si>
  <si>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</si>
  <si>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</si>
  <si>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</si>
  <si>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</si>
  <si>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</si>
  <si>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</si>
  <si>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</si>
  <si>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</si>
  <si>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</si>
  <si>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</si>
  <si>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</si>
  <si>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</si>
  <si>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</si>
  <si>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</si>
  <si>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</si>
  <si>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</si>
  <si>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</si>
  <si>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</si>
  <si>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</si>
  <si>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</si>
  <si>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</si>
  <si>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</si>
  <si>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</si>
  <si>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</si>
  <si>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</si>
  <si>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</si>
  <si>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</si>
  <si>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</si>
  <si>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</si>
  <si>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</si>
  <si>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</si>
  <si>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</si>
  <si>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</si>
  <si>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</si>
  <si>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</si>
  <si>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</si>
  <si>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</si>
  <si>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</si>
  <si>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</si>
  <si>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</si>
  <si>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</si>
  <si>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</si>
  <si>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</si>
  <si>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</si>
  <si>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</si>
  <si>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</si>
  <si>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</si>
  <si>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</si>
  <si>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</si>
  <si>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</si>
  <si>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</si>
  <si>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</si>
  <si>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</si>
  <si>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</si>
  <si>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</si>
  <si>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</si>
  <si>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</si>
  <si>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</si>
  <si>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</si>
  <si>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</si>
  <si>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</si>
  <si>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</si>
  <si>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</si>
  <si>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</si>
  <si>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</si>
  <si>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</si>
  <si>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</si>
  <si>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</si>
  <si>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</si>
  <si>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</si>
  <si>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</si>
  <si>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</si>
  <si>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</si>
  <si>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</si>
  <si>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</si>
  <si>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</si>
  <si>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</si>
  <si>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</si>
  <si>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</si>
  <si>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</si>
  <si>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</si>
  <si>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</si>
  <si>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</si>
  <si>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</si>
  <si>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</si>
  <si>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</si>
  <si>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</si>
  <si>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</si>
  <si>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</si>
  <si>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</si>
  <si>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</si>
  <si>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</si>
  <si>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</si>
  <si>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</si>
  <si>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</si>
  <si>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</si>
  <si>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</si>
  <si>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</si>
  <si>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</si>
  <si>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</si>
  <si>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</si>
  <si>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</si>
  <si>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</si>
  <si>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</si>
  <si>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</si>
  <si>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</si>
  <si>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</si>
  <si>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</si>
  <si>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</si>
  <si>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</si>
  <si>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</si>
  <si>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</si>
  <si>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</si>
  <si>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</si>
  <si>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</si>
  <si>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</si>
  <si>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</si>
  <si>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</si>
  <si>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</si>
  <si>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</si>
  <si>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</si>
  <si>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</si>
  <si>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</si>
  <si>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</si>
  <si>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</si>
  <si>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</si>
  <si>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</si>
  <si>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</si>
  <si>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</si>
  <si>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</si>
  <si>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</si>
  <si>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</si>
  <si>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</si>
  <si>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</si>
  <si>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</si>
  <si>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</si>
  <si>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</si>
  <si>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</si>
  <si>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</si>
  <si>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</si>
  <si>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</si>
  <si>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</si>
  <si>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</si>
  <si>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</si>
  <si>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</si>
  <si>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</si>
  <si>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</si>
  <si>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</si>
  <si>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</si>
  <si>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</si>
  <si>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</si>
  <si>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</si>
  <si>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</si>
  <si>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</si>
  <si>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</si>
  <si>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</si>
  <si>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</si>
  <si>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</si>
  <si>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</si>
  <si>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</si>
  <si>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</si>
  <si>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</si>
  <si>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</si>
  <si>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</si>
  <si>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</si>
  <si>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</si>
  <si>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</si>
  <si>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</si>
  <si>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</si>
  <si>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</si>
  <si>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</si>
  <si>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</si>
  <si>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</si>
  <si>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</si>
  <si>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</si>
  <si>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</si>
  <si>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</si>
  <si>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</si>
  <si>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</si>
  <si>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</si>
  <si>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</si>
  <si>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</si>
  <si>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</si>
  <si>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</si>
  <si>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</si>
  <si>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</si>
  <si>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</si>
  <si>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</si>
  <si>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</si>
  <si>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</si>
  <si>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</si>
  <si>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</si>
  <si>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</si>
  <si>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</si>
  <si>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</si>
  <si>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</si>
  <si>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</si>
  <si>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</si>
  <si>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</si>
  <si>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</si>
  <si>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</si>
  <si>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</si>
  <si>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</si>
  <si>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</si>
  <si>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</si>
  <si>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</si>
  <si>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</si>
  <si>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</si>
  <si>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</si>
  <si>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</si>
  <si>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</si>
  <si>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</si>
  <si>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</si>
  <si>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</si>
  <si>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</si>
  <si>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</si>
  <si>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</si>
  <si>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</si>
  <si>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</si>
  <si>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</si>
  <si>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</si>
  <si>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</si>
  <si>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</si>
  <si>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</si>
  <si>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</si>
  <si>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</si>
  <si>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</si>
  <si>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</si>
  <si>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</si>
  <si>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</si>
  <si>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</si>
  <si>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</si>
  <si>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</si>
  <si>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</si>
  <si>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</si>
  <si>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</si>
  <si>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</si>
  <si>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</si>
  <si>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</si>
  <si>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</si>
  <si>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</si>
  <si>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</si>
  <si>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</si>
  <si>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</si>
  <si>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</si>
  <si>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</si>
  <si>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</si>
  <si>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</si>
  <si>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</si>
  <si>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</si>
  <si>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</si>
  <si>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</si>
  <si>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</si>
  <si>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</si>
  <si>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</si>
  <si>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</si>
  <si>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</si>
  <si>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</si>
  <si>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</si>
  <si>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</si>
  <si>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</si>
  <si>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</si>
  <si>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</si>
  <si>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</si>
  <si>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</si>
  <si>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</si>
  <si>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</si>
  <si>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</si>
  <si>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</si>
  <si>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</si>
  <si>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</si>
  <si>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</si>
  <si>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</si>
  <si>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</si>
  <si>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</si>
  <si>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</si>
  <si>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</si>
  <si>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</si>
  <si>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</si>
  <si>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</si>
  <si>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</si>
  <si>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</si>
  <si>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</si>
  <si>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</si>
  <si>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</si>
  <si>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</si>
  <si>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</si>
  <si>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</si>
  <si>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</si>
  <si>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</si>
  <si>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</si>
  <si>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</si>
  <si>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</si>
  <si>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</si>
  <si>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</si>
  <si>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</si>
  <si>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</si>
  <si>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</si>
  <si>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</si>
  <si>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</si>
  <si>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</si>
  <si>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</si>
  <si>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</si>
  <si>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</si>
  <si>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</si>
  <si>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</si>
  <si>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</si>
  <si>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</si>
  <si>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</si>
  <si>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</si>
  <si>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</si>
  <si>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</si>
  <si>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</si>
  <si>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</si>
  <si>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</si>
  <si>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</si>
  <si>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</si>
  <si>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</si>
  <si>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</si>
  <si>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</si>
  <si>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</si>
  <si>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</si>
  <si>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</si>
  <si>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</si>
  <si>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</si>
  <si>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</si>
  <si>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</si>
  <si>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</si>
  <si>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</si>
  <si>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</si>
  <si>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</si>
  <si>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</si>
  <si>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</si>
  <si>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</si>
  <si>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</si>
  <si>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</si>
  <si>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</si>
  <si>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</si>
  <si>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</si>
  <si>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</si>
  <si>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</si>
  <si>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</si>
  <si>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</si>
  <si>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</si>
  <si>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</si>
  <si>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</si>
  <si>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</si>
  <si>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</si>
  <si>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</si>
  <si>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</si>
  <si>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</si>
  <si>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</si>
  <si>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</si>
  <si>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</si>
  <si>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</si>
  <si>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</si>
  <si>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</si>
  <si>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</si>
  <si>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</si>
  <si>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</si>
  <si>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</si>
  <si>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</si>
  <si>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</si>
  <si>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</si>
  <si>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</si>
  <si>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</si>
  <si>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</si>
  <si>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</si>
  <si>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</si>
  <si>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</si>
  <si>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</si>
  <si>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</si>
  <si>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</si>
  <si>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</si>
  <si>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</si>
  <si>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</si>
  <si>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</si>
  <si>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</si>
  <si>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</si>
  <si>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</si>
  <si>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</si>
  <si>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</si>
  <si>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</si>
  <si>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</si>
  <si>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</si>
  <si>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</si>
  <si>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</si>
  <si>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</si>
  <si>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</si>
  <si>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</si>
  <si>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</si>
  <si>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</si>
  <si>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</si>
  <si>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</si>
  <si>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</si>
  <si>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</si>
  <si>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</si>
  <si>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</si>
  <si>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</si>
  <si>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</si>
  <si>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</si>
  <si>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</si>
  <si>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</si>
  <si>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</si>
  <si>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</si>
  <si>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</si>
  <si>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</si>
  <si>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</si>
  <si>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</si>
  <si>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</si>
  <si>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</si>
  <si>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</si>
  <si>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</si>
  <si>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</si>
  <si>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</si>
  <si>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</si>
  <si>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</si>
  <si>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</si>
  <si>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</si>
  <si>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</si>
  <si>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</si>
  <si>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</si>
  <si>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</si>
  <si>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</si>
  <si>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</si>
  <si>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</si>
  <si>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</si>
  <si>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</si>
  <si>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</si>
  <si>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</si>
  <si>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</si>
  <si>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</si>
  <si>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</si>
  <si>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</si>
  <si>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</si>
  <si>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</si>
  <si>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</si>
  <si>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</si>
  <si>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</si>
  <si>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</si>
  <si>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</si>
  <si>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</si>
  <si>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</si>
  <si>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</si>
  <si>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</si>
  <si>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</si>
  <si>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</si>
  <si>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</si>
  <si>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</si>
  <si>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</si>
  <si>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</si>
  <si>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</si>
  <si>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</si>
  <si>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</si>
  <si>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</si>
  <si>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</si>
  <si>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</si>
  <si>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</si>
  <si>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</si>
  <si>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</si>
  <si>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</si>
  <si>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</si>
  <si>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</si>
  <si>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</si>
  <si>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</si>
  <si>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</si>
  <si>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</si>
  <si>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</si>
  <si>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</si>
  <si>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</si>
  <si>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</si>
  <si>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</si>
  <si>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</si>
  <si>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</si>
  <si>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</si>
  <si>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</si>
  <si>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</si>
  <si>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</si>
  <si>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</si>
  <si>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</si>
  <si>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</si>
  <si>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</si>
  <si>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</si>
  <si>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</si>
  <si>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</si>
  <si>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</si>
  <si>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</si>
  <si>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</si>
  <si>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</si>
  <si>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</si>
  <si>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</si>
  <si>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</si>
  <si>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</si>
  <si>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</si>
  <si>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</si>
  <si>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</si>
  <si>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</si>
  <si>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</si>
  <si>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</si>
  <si>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</si>
  <si>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</si>
  <si>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</si>
  <si>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</si>
  <si>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</si>
  <si>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</si>
  <si>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</si>
  <si>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</si>
  <si>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</si>
  <si>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</si>
  <si>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</si>
  <si>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</si>
  <si>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</si>
  <si>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</si>
  <si>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</si>
  <si>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</si>
  <si>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</si>
  <si>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</si>
  <si>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</si>
  <si>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</si>
  <si>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</si>
  <si>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</si>
  <si>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</si>
  <si>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</si>
  <si>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</si>
  <si>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</si>
  <si>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</si>
  <si>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</si>
  <si>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</si>
  <si>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</si>
  <si>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</si>
  <si>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</si>
  <si>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</si>
  <si>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</si>
  <si>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</si>
  <si>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</si>
  <si>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</si>
  <si>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</si>
  <si>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</si>
  <si>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</si>
  <si>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</si>
  <si>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</si>
  <si>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</si>
  <si>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</si>
  <si>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</si>
  <si>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</si>
  <si>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</si>
  <si>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</si>
  <si>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</si>
  <si>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</si>
  <si>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</si>
  <si>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</si>
  <si>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</si>
  <si>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</si>
  <si>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</si>
  <si>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</si>
  <si>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</si>
  <si>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</si>
  <si>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</si>
  <si>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</si>
  <si>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</si>
  <si>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</si>
  <si>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</si>
  <si>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</si>
  <si>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</si>
  <si>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</si>
  <si>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</si>
  <si>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</si>
  <si>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</si>
  <si>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</si>
  <si>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</si>
  <si>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</si>
  <si>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</si>
  <si>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</si>
  <si>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</si>
  <si>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</si>
  <si>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</si>
  <si>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</si>
  <si>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</si>
  <si>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</si>
  <si>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</si>
  <si>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</si>
  <si>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</si>
  <si>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</si>
  <si>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</si>
  <si>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</si>
  <si>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</si>
  <si>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</si>
  <si>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</si>
  <si>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</si>
  <si>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</si>
  <si>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</si>
  <si>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</si>
  <si>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</si>
  <si>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</si>
  <si>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</si>
  <si>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</si>
  <si>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</si>
  <si>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</si>
  <si>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</si>
  <si>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</si>
  <si>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</si>
  <si>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</si>
  <si>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</si>
  <si>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</si>
  <si>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</si>
  <si>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</si>
  <si>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</si>
  <si>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</si>
  <si>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</si>
  <si>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</si>
  <si>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</si>
  <si>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</si>
  <si>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</si>
  <si>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</si>
  <si>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</si>
  <si>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</si>
  <si>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</si>
  <si>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</si>
  <si>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</si>
  <si>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</si>
  <si>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</si>
  <si>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</si>
  <si>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</si>
  <si>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</si>
  <si>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</si>
  <si>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</si>
  <si>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</si>
  <si>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</si>
  <si>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</si>
  <si>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</si>
  <si>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</si>
  <si>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</si>
  <si>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</si>
  <si>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</si>
  <si>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</si>
  <si>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</si>
  <si>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</si>
  <si>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</si>
  <si>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</si>
  <si>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</si>
  <si>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</si>
  <si>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</si>
  <si>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</si>
  <si>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</si>
  <si>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</si>
  <si>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</si>
  <si>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</si>
  <si>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</si>
  <si>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</si>
  <si>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</si>
  <si>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</si>
  <si>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</si>
  <si>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</si>
  <si>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</si>
  <si>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</si>
  <si>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</si>
  <si>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</si>
  <si>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</si>
  <si>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</si>
  <si>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</si>
  <si>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</si>
  <si>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</si>
  <si>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</si>
  <si>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</si>
  <si>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</si>
  <si>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</si>
  <si>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</si>
  <si>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</si>
  <si>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</si>
  <si>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</si>
  <si>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</si>
  <si>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</si>
  <si>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</si>
  <si>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</si>
  <si>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</si>
  <si>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</si>
  <si>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</si>
  <si>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</si>
  <si>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</si>
  <si>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</si>
  <si>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</si>
  <si>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</si>
  <si>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</si>
  <si>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</si>
  <si>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</si>
  <si>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</si>
  <si>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</si>
  <si>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</si>
  <si>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</si>
  <si>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</si>
  <si>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</si>
  <si>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</si>
  <si>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</si>
  <si>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</si>
  <si>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</si>
  <si>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</si>
  <si>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</si>
  <si>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</si>
  <si>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</si>
  <si>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</si>
  <si>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</si>
  <si>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</si>
  <si>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</si>
  <si>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</si>
  <si>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</si>
  <si>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</si>
  <si>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</si>
  <si>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</si>
  <si>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</si>
  <si>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</si>
  <si>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</si>
  <si>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</si>
  <si>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</si>
  <si>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</si>
  <si>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</si>
  <si>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</si>
  <si>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</si>
  <si>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</si>
  <si>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</si>
  <si>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</si>
  <si>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</si>
  <si>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</si>
  <si>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</si>
  <si>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</si>
  <si>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</si>
  <si>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</si>
  <si>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</si>
  <si>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</si>
  <si>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</si>
  <si>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</si>
  <si>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</si>
  <si>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</si>
  <si>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</si>
  <si>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</si>
  <si>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</si>
  <si>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</si>
  <si>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</si>
  <si>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</si>
  <si>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</si>
  <si>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</si>
  <si>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</si>
  <si>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</si>
  <si>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</si>
  <si>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</si>
  <si>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</si>
  <si>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</si>
  <si>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</si>
  <si>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</si>
  <si>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</si>
  <si>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</si>
  <si>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</si>
  <si>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</si>
  <si>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</si>
  <si>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</si>
  <si>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</si>
  <si>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</si>
  <si>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</si>
  <si>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</si>
  <si>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</si>
  <si>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</si>
  <si>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</si>
  <si>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</si>
  <si>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</si>
  <si>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</si>
  <si>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</si>
  <si>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</si>
  <si>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</si>
  <si>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</si>
  <si>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</si>
  <si>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</si>
  <si>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</si>
  <si>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</si>
  <si>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</si>
  <si>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</si>
  <si>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</si>
  <si>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</si>
  <si>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</si>
  <si>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</si>
  <si>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</si>
  <si>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</si>
  <si>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</si>
  <si>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</si>
  <si>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</si>
  <si>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</si>
  <si>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</si>
  <si>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</si>
  <si>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</si>
  <si>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</si>
  <si>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</si>
  <si>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</si>
  <si>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</si>
  <si>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</si>
  <si>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</si>
  <si>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</si>
  <si>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</si>
  <si>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</si>
  <si>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</si>
  <si>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</si>
  <si>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</si>
  <si>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</si>
  <si>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</si>
  <si>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</si>
  <si>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</si>
  <si>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</si>
  <si>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</si>
  <si>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</si>
  <si>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</si>
  <si>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</si>
  <si>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</si>
  <si>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</si>
  <si>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</si>
  <si>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</si>
  <si>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</si>
  <si>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</si>
  <si>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</si>
  <si>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</si>
  <si>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</si>
  <si>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</si>
  <si>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</si>
  <si>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</si>
  <si>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</si>
  <si>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</si>
  <si>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</si>
  <si>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</si>
  <si>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</si>
  <si>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</si>
  <si>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</si>
  <si>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</si>
  <si>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</si>
  <si>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</si>
  <si>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</si>
  <si>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</si>
  <si>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</si>
  <si>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</si>
  <si>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</si>
  <si>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</si>
  <si>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</si>
  <si>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</si>
  <si>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</si>
  <si>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</si>
  <si>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</si>
  <si>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</si>
  <si>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</si>
  <si>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</si>
  <si>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</si>
  <si>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</si>
  <si>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</si>
  <si>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</si>
  <si>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</si>
  <si>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</si>
  <si>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</si>
  <si>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</si>
  <si>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</si>
  <si>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</si>
  <si>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</si>
  <si>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</si>
  <si>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</si>
  <si>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</si>
  <si>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</si>
  <si>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</si>
  <si>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</si>
  <si>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</si>
  <si>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</si>
  <si>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</si>
  <si>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</si>
  <si>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</si>
  <si>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</si>
  <si>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</si>
  <si>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</si>
  <si>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</si>
  <si>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</si>
  <si>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</si>
  <si>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</si>
  <si>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</si>
  <si>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</si>
  <si>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</si>
  <si>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</si>
  <si>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</si>
  <si>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</si>
  <si>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</si>
  <si>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</si>
  <si>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</si>
  <si>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</si>
  <si>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</si>
  <si>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</si>
  <si>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</si>
  <si>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</si>
  <si>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</si>
  <si>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</si>
  <si>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</si>
  <si>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</si>
  <si>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</si>
  <si>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</si>
  <si>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</si>
  <si>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</si>
  <si>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</si>
  <si>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</si>
  <si>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</si>
  <si>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</si>
  <si>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</si>
  <si>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</si>
  <si>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</si>
  <si>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</si>
  <si>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</si>
  <si>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</si>
  <si>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</si>
  <si>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</si>
  <si>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</si>
  <si>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</si>
  <si>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</si>
  <si>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</si>
  <si>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</si>
  <si>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</si>
  <si>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</si>
  <si>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</si>
  <si>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</si>
  <si>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</si>
  <si>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</si>
  <si>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</si>
  <si>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</si>
  <si>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</si>
  <si>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</si>
  <si>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</si>
  <si>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</si>
  <si>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</si>
  <si>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</si>
  <si>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</si>
  <si>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</si>
  <si>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</si>
  <si>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</si>
  <si>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</si>
  <si>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</si>
  <si>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</si>
  <si>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</si>
  <si>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</si>
  <si>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</si>
  <si>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</si>
  <si>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</si>
  <si>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</si>
  <si>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</si>
  <si>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</si>
  <si>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</si>
  <si>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</si>
  <si>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</si>
  <si>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</si>
  <si>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</si>
  <si>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</si>
  <si>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</si>
  <si>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</si>
  <si>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</si>
  <si>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</si>
  <si>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</si>
  <si>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</si>
  <si>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</si>
  <si>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</si>
  <si>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</si>
  <si>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</si>
  <si>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</si>
  <si>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</si>
  <si>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</si>
  <si>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</si>
  <si>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</si>
  <si>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</si>
  <si>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</si>
  <si>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</si>
  <si>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</si>
  <si>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</si>
  <si>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</si>
  <si>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</si>
  <si>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</si>
  <si>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</si>
  <si>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</si>
  <si>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</si>
  <si>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</si>
  <si>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</si>
  <si>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</si>
  <si>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</si>
  <si>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</si>
  <si>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</si>
  <si>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</si>
  <si>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</si>
  <si>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</si>
  <si>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</si>
  <si>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</si>
  <si>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</si>
  <si>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</si>
  <si>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</si>
  <si>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</si>
  <si>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</si>
  <si>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</si>
  <si>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</si>
  <si>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</si>
  <si>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</si>
  <si>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</si>
  <si>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</si>
  <si>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</si>
  <si>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</si>
  <si>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</si>
  <si>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</si>
  <si>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</si>
  <si>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</si>
  <si>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</si>
  <si>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</si>
  <si>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</si>
  <si>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</si>
  <si>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</si>
  <si>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</si>
  <si>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</si>
  <si>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</si>
  <si>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</si>
  <si>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</si>
  <si>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</si>
  <si>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</si>
  <si>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</si>
  <si>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</si>
  <si>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</si>
  <si>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</si>
  <si>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</si>
  <si>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</si>
  <si>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</si>
  <si>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</si>
  <si>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</si>
  <si>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</si>
  <si>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</si>
  <si>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</si>
  <si>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</si>
  <si>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</si>
  <si>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</si>
  <si>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</si>
  <si>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</si>
  <si>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</si>
  <si>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</si>
  <si>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</si>
  <si>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</si>
  <si>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</si>
  <si>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</si>
  <si>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</si>
  <si>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</si>
  <si>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</si>
  <si>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</si>
  <si>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</si>
  <si>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</si>
  <si>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</si>
  <si>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</si>
  <si>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</si>
  <si>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</si>
  <si>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</si>
  <si>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</si>
  <si>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</si>
  <si>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</si>
  <si>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</si>
  <si>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</si>
  <si>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</si>
  <si>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</si>
  <si>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</si>
  <si>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</si>
  <si>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</si>
  <si>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</si>
  <si>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</si>
  <si>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</si>
  <si>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</si>
  <si>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</si>
  <si>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</si>
  <si>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</si>
  <si>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</si>
  <si>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</si>
  <si>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</si>
  <si>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</si>
  <si>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</si>
  <si>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</si>
  <si>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</si>
  <si>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</si>
  <si>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</si>
  <si>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</si>
  <si>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</si>
  <si>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</si>
  <si>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</si>
  <si>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</si>
  <si>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</si>
  <si>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</si>
  <si>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</si>
  <si>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</si>
  <si>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</si>
  <si>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</si>
  <si>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</si>
  <si>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</si>
  <si>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</si>
  <si>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</si>
  <si>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</si>
  <si>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</si>
  <si>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</si>
  <si>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</si>
  <si>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</si>
  <si>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</si>
  <si>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</si>
  <si>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</si>
  <si>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</si>
  <si>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</si>
  <si>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</si>
  <si>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</si>
  <si>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</si>
  <si>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</si>
  <si>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</si>
  <si>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</si>
  <si>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</si>
  <si>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</si>
  <si>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</si>
  <si>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</si>
  <si>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</si>
  <si>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</si>
  <si>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</si>
  <si>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</si>
  <si>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</si>
  <si>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</si>
  <si>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</si>
  <si>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</si>
  <si>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</si>
  <si>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</si>
  <si>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</si>
  <si>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</si>
  <si>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</si>
  <si>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</si>
  <si>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</si>
  <si>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</si>
  <si>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</si>
  <si>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</si>
  <si>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</si>
  <si>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</si>
  <si>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</si>
  <si>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</si>
  <si>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</si>
  <si>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</si>
  <si>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</si>
  <si>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</si>
  <si>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</si>
  <si>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</si>
  <si>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</si>
  <si>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</si>
  <si>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</si>
  <si>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</si>
  <si>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</si>
  <si>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</si>
  <si>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</si>
  <si>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</si>
  <si>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</si>
  <si>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</si>
  <si>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</si>
  <si>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</si>
  <si>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</si>
  <si>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</si>
  <si>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</si>
  <si>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</si>
  <si>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</si>
  <si>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</si>
  <si>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</si>
  <si>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</si>
  <si>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</si>
  <si>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</si>
  <si>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</si>
  <si>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</si>
  <si>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</si>
  <si>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</si>
  <si>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</si>
  <si>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</si>
  <si>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</si>
  <si>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</si>
  <si>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</si>
  <si>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</si>
  <si>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</si>
  <si>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</si>
  <si>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</si>
  <si>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</si>
  <si>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</si>
  <si>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</si>
  <si>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</si>
  <si>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</si>
  <si>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</si>
  <si>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</si>
  <si>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</si>
  <si>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</si>
  <si>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</si>
  <si>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</si>
  <si>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</si>
  <si>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</si>
  <si>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</si>
  <si>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</si>
  <si>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</si>
  <si>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</si>
  <si>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</si>
  <si>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</si>
  <si>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</si>
  <si>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</si>
  <si>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</si>
  <si>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</si>
  <si>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</si>
  <si>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</si>
  <si>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</si>
  <si>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</si>
  <si>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</si>
  <si>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</si>
  <si>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</si>
  <si>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</si>
  <si>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</si>
  <si>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</si>
  <si>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</si>
  <si>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</si>
  <si>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</si>
  <si>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</si>
  <si>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</si>
  <si>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</si>
  <si>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</si>
  <si>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</si>
  <si>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</si>
  <si>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</si>
  <si>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</si>
  <si>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</si>
  <si>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</si>
  <si>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</si>
  <si>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</si>
  <si>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</si>
  <si>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</si>
  <si>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</si>
  <si>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</si>
  <si>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</si>
  <si>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</si>
  <si>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</si>
  <si>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</si>
  <si>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</si>
  <si>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</si>
  <si>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</si>
  <si>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</si>
  <si>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</si>
  <si>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</si>
  <si>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</si>
  <si>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</si>
  <si>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</si>
  <si>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</si>
  <si>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</si>
  <si>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</si>
  <si>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</si>
  <si>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</si>
  <si>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</si>
  <si>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</si>
  <si>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</si>
  <si>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</si>
  <si>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</si>
  <si>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</si>
  <si>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</si>
  <si>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</si>
  <si>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</si>
  <si>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</si>
  <si>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</si>
  <si>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</si>
  <si>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</si>
  <si>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</si>
  <si>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</si>
  <si>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</si>
  <si>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</si>
  <si>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</si>
  <si>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</si>
  <si>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</si>
  <si>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</si>
  <si>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</si>
  <si>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</si>
  <si>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</si>
  <si>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</si>
  <si>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</si>
  <si>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</si>
  <si>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</si>
  <si>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</si>
  <si>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</si>
  <si>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</si>
  <si>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</si>
  <si>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</si>
  <si>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</si>
  <si>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</si>
  <si>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</si>
  <si>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</si>
  <si>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</si>
  <si>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</si>
  <si>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</si>
  <si>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</si>
  <si>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</si>
  <si>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</si>
  <si>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</si>
  <si>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</si>
  <si>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</si>
  <si>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</si>
  <si>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</si>
  <si>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</si>
  <si>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</si>
  <si>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</si>
  <si>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</si>
  <si>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</si>
  <si>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</si>
  <si>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</si>
  <si>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</si>
  <si>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</si>
  <si>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</si>
  <si>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</si>
  <si>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</si>
  <si>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</si>
  <si>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</si>
  <si>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</si>
  <si>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</si>
  <si>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</si>
  <si>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</si>
  <si>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</si>
  <si>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</si>
  <si>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</si>
  <si>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</si>
  <si>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</si>
  <si>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</si>
  <si>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</si>
  <si>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</si>
  <si>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</si>
  <si>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</si>
  <si>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</si>
  <si>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</si>
  <si>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</si>
  <si>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</si>
  <si>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</si>
  <si>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</si>
  <si>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</si>
  <si>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</si>
  <si>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</si>
  <si>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</si>
  <si>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</si>
  <si>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</si>
  <si>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</si>
  <si>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</si>
  <si>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</si>
  <si>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</si>
  <si>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</si>
  <si>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</si>
  <si>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</si>
  <si>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</si>
  <si>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</si>
  <si>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</si>
  <si>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</si>
  <si>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</si>
  <si>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</si>
  <si>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</si>
  <si>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</si>
  <si>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</si>
  <si>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</si>
  <si>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</si>
  <si>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</si>
  <si>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</si>
  <si>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</si>
  <si>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</si>
  <si>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</si>
  <si>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</si>
  <si>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</si>
  <si>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</si>
  <si>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</si>
  <si>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</si>
  <si>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</si>
  <si>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</si>
  <si>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</si>
  <si>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</si>
  <si>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</si>
  <si>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</si>
  <si>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</si>
  <si>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</si>
  <si>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</si>
  <si>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</si>
  <si>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</si>
  <si>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</si>
  <si>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</si>
  <si>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</si>
  <si>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</si>
  <si>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</si>
  <si>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</si>
  <si>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</si>
  <si>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</si>
  <si>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</si>
  <si>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</si>
  <si>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</si>
  <si>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</si>
  <si>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</si>
  <si>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</si>
  <si>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</si>
  <si>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</si>
  <si>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</si>
  <si>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</si>
  <si>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</si>
  <si>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</si>
  <si>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</si>
  <si>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</si>
  <si>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</si>
  <si>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</si>
  <si>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</si>
  <si>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</si>
  <si>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</si>
  <si>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</si>
  <si>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</si>
  <si>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</si>
  <si>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</si>
  <si>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</si>
  <si>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</si>
  <si>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</si>
  <si>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</si>
  <si>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</si>
  <si>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</si>
  <si>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</si>
  <si>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</si>
  <si>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</si>
  <si>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</si>
  <si>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</si>
  <si>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</si>
  <si>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</si>
  <si>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</si>
  <si>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</si>
  <si>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</si>
  <si>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</si>
  <si>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</si>
  <si>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</si>
  <si>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</si>
  <si>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</si>
  <si>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</si>
  <si>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</si>
  <si>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</si>
  <si>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</si>
  <si>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</si>
  <si>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</si>
  <si>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</si>
  <si>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</si>
  <si>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</si>
  <si>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</si>
  <si>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</si>
  <si>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</si>
  <si>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</si>
  <si>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</si>
  <si>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</si>
  <si>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</si>
  <si>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</si>
  <si>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</si>
  <si>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</si>
  <si>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</si>
  <si>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</si>
  <si>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</si>
  <si>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</si>
  <si>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</si>
  <si>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</si>
  <si>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</si>
  <si>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</si>
  <si>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</si>
  <si>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</si>
  <si>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</si>
  <si>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</si>
  <si>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</si>
  <si>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</si>
  <si>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</si>
  <si>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</si>
  <si>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</si>
  <si>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</si>
  <si>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</si>
  <si>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</si>
  <si>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</si>
  <si>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</si>
  <si>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</si>
  <si>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</si>
  <si>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</si>
  <si>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</si>
  <si>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</si>
  <si>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</si>
  <si>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</si>
  <si>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</si>
  <si>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</si>
  <si>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</si>
  <si>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</si>
  <si>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</si>
  <si>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</si>
  <si>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</si>
  <si>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</si>
  <si>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</si>
  <si>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</si>
  <si>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</si>
  <si>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</si>
  <si>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</si>
  <si>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</si>
  <si>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</si>
  <si>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</si>
  <si>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</si>
  <si>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</si>
  <si>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</si>
  <si>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</si>
  <si>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</si>
  <si>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</si>
  <si>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</si>
  <si>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</si>
  <si>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</si>
  <si>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</si>
  <si>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</si>
  <si>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</si>
  <si>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</si>
  <si>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</si>
  <si>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</si>
  <si>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</si>
  <si>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</si>
  <si>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</si>
  <si>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</si>
  <si>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</si>
  <si>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</si>
  <si>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</si>
  <si>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</si>
  <si>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</si>
  <si>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</si>
  <si>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</si>
  <si>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</si>
  <si>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</si>
  <si>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</si>
  <si>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</si>
  <si>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</si>
  <si>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</si>
  <si>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</si>
  <si>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</si>
  <si>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</si>
  <si>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</si>
  <si>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</si>
  <si>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</si>
  <si>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</si>
  <si>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</si>
  <si>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</si>
  <si>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</si>
  <si>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</si>
  <si>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</si>
  <si>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</si>
  <si>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</si>
  <si>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</si>
  <si>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</si>
  <si>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</si>
  <si>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</si>
  <si>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</si>
  <si>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</si>
  <si>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</si>
  <si>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</si>
  <si>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</si>
  <si>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</si>
  <si>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</si>
  <si>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</si>
  <si>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</si>
  <si>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</si>
  <si>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</si>
  <si>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</si>
  <si>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</si>
  <si>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</si>
  <si>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</si>
  <si>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</si>
  <si>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</si>
  <si>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</si>
  <si>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</si>
  <si>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</si>
  <si>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</si>
  <si>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</si>
  <si>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</si>
  <si>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</si>
  <si>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</si>
  <si>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</si>
  <si>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</si>
  <si>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</si>
  <si>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</si>
  <si>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</si>
  <si>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</si>
  <si>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</si>
  <si>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</si>
  <si>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</si>
  <si>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</si>
  <si>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</si>
  <si>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</si>
  <si>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</si>
  <si>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</si>
  <si>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</si>
  <si>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</si>
  <si>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</si>
  <si>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</si>
  <si>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</si>
  <si>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</si>
  <si>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</si>
  <si>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</si>
  <si>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</si>
  <si>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</si>
  <si>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</si>
  <si>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</si>
  <si>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</si>
  <si>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</si>
  <si>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</si>
  <si>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</si>
  <si>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</si>
  <si>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</si>
  <si>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</si>
  <si>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</si>
  <si>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</si>
  <si>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</si>
  <si>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</si>
  <si>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</si>
  <si>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</si>
  <si>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</si>
  <si>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</si>
  <si>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</si>
  <si>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</si>
  <si>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</si>
  <si>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</si>
  <si>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</si>
  <si>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</si>
  <si>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</si>
  <si>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</si>
  <si>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</si>
  <si>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</si>
  <si>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</si>
  <si>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</si>
  <si>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</si>
  <si>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</si>
  <si>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</si>
  <si>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</si>
  <si>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</si>
  <si>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</si>
  <si>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</si>
  <si>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</si>
  <si>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</si>
  <si>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</si>
  <si>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</si>
  <si>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</si>
  <si>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</si>
  <si>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</si>
  <si>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</si>
  <si>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</si>
  <si>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</si>
  <si>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</si>
  <si>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</si>
  <si>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</si>
  <si>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</si>
  <si>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</si>
  <si>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</si>
  <si>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</si>
  <si>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</si>
  <si>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</si>
  <si>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</si>
  <si>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</si>
  <si>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</si>
  <si>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</si>
  <si>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</si>
  <si>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</si>
  <si>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</si>
  <si>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</si>
  <si>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</si>
  <si>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</si>
  <si>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</si>
  <si>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</si>
  <si>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</si>
  <si>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</si>
  <si>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</si>
  <si>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</si>
  <si>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</si>
  <si>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</si>
  <si>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</si>
  <si>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</si>
  <si>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</si>
  <si>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</si>
  <si>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</si>
  <si>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</si>
  <si>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</si>
  <si>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</si>
  <si>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</si>
  <si>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</si>
  <si>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</si>
  <si>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</si>
  <si>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</si>
  <si>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</si>
  <si>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</si>
  <si>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</si>
  <si>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</si>
  <si>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</si>
  <si>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</si>
  <si>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</si>
  <si>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</si>
  <si>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</si>
  <si>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</si>
  <si>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</si>
  <si>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</si>
  <si>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</si>
  <si>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</si>
  <si>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</si>
  <si>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</si>
  <si>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</si>
  <si>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</si>
  <si>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</si>
  <si>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</si>
  <si>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</si>
  <si>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</si>
  <si>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</si>
  <si>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</si>
  <si>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</si>
  <si>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</si>
  <si>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</si>
  <si>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</si>
  <si>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</si>
  <si>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</si>
  <si>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</si>
  <si>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</si>
  <si>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</si>
  <si>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</si>
  <si>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</si>
  <si>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</si>
  <si>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</si>
  <si>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</si>
  <si>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</si>
  <si>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</si>
  <si>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</si>
  <si>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</si>
  <si>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</si>
  <si>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</si>
  <si>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</si>
  <si>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</si>
  <si>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</si>
  <si>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</si>
  <si>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</si>
  <si>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</si>
  <si>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</si>
  <si>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</si>
  <si>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</si>
  <si>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</si>
  <si>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</si>
  <si>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</si>
  <si>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</si>
  <si>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</si>
  <si>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</si>
  <si>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</si>
  <si>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</si>
  <si>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</si>
  <si>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</si>
  <si>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</si>
  <si>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</si>
  <si>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</si>
  <si>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</si>
  <si>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</si>
  <si>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</si>
  <si>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</si>
  <si>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</si>
  <si>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</si>
  <si>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</si>
  <si>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</si>
  <si>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</si>
  <si>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</si>
  <si>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</si>
  <si>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</si>
  <si>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</si>
  <si>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</si>
  <si>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</si>
  <si>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</si>
  <si>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</si>
  <si>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</si>
  <si>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</si>
  <si>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</si>
  <si>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</si>
  <si>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</si>
  <si>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</si>
  <si>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</si>
  <si>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</si>
  <si>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</si>
  <si>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</si>
  <si>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</si>
  <si>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</si>
  <si>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</si>
  <si>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</si>
  <si>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</si>
  <si>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</si>
  <si>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</si>
  <si>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</si>
  <si>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</si>
  <si>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</si>
  <si>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</si>
  <si>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</si>
  <si>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</si>
  <si>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</si>
  <si>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</si>
  <si>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</si>
  <si>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</si>
  <si>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</si>
  <si>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</si>
  <si>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</si>
  <si>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</si>
  <si>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</si>
  <si>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</si>
  <si>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</si>
  <si>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</si>
  <si>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</si>
  <si>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</si>
  <si>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</si>
  <si>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</si>
  <si>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</si>
  <si>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</si>
  <si>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</si>
  <si>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</si>
  <si>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</si>
  <si>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</si>
  <si>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</si>
  <si>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</si>
  <si>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</si>
  <si>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</si>
  <si>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</si>
  <si>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</si>
  <si>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</si>
  <si>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</si>
  <si>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</si>
  <si>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</si>
  <si>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</si>
  <si>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</si>
  <si>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</si>
  <si>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</si>
  <si>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</si>
  <si>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</si>
  <si>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</si>
  <si>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</si>
  <si>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</si>
  <si>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</si>
  <si>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</si>
  <si>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</si>
  <si>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</si>
  <si>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</si>
  <si>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</si>
  <si>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</si>
  <si>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</si>
  <si>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</si>
  <si>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</si>
  <si>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</si>
  <si>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</si>
  <si>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</si>
  <si>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</si>
  <si>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</si>
  <si>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</si>
  <si>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</si>
  <si>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</si>
  <si>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</si>
  <si>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</si>
  <si>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</si>
  <si>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</si>
  <si>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</si>
  <si>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</si>
  <si>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</si>
  <si>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</si>
  <si>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</si>
  <si>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</si>
  <si>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</si>
  <si>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</si>
  <si>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</si>
  <si>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</si>
  <si>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</si>
  <si>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</si>
  <si>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</si>
  <si>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</si>
  <si>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</si>
  <si>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</si>
  <si>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</si>
  <si>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</si>
  <si>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</si>
  <si>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</si>
  <si>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</si>
  <si>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</si>
  <si>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</si>
  <si>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</si>
  <si>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</si>
  <si>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</si>
  <si>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</si>
  <si>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</si>
  <si>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</si>
  <si>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</si>
  <si>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</si>
  <si>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</si>
  <si>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</si>
  <si>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</si>
  <si>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</si>
  <si>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</si>
  <si>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</si>
  <si>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</si>
  <si>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</si>
  <si>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</si>
  <si>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</si>
  <si>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</si>
  <si>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</si>
  <si>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</si>
  <si>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</si>
  <si>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</si>
  <si>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</si>
  <si>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</si>
  <si>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</si>
  <si>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</si>
  <si>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</si>
  <si>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</si>
  <si>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</si>
  <si>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</si>
  <si>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</si>
  <si>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</si>
  <si>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</si>
  <si>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</si>
  <si>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</si>
  <si>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</si>
  <si>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</si>
  <si>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</si>
  <si>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</si>
  <si>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</si>
  <si>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</si>
  <si>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</si>
  <si>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</si>
  <si>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</si>
  <si>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</si>
  <si>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</si>
  <si>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</si>
  <si>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</si>
  <si>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</si>
  <si>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</si>
  <si>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</si>
  <si>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</si>
  <si>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</si>
  <si>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</si>
  <si>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</si>
  <si>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</si>
  <si>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</si>
  <si>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</si>
  <si>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</si>
  <si>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</si>
  <si>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</si>
  <si>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</si>
  <si>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</si>
  <si>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</si>
  <si>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</si>
  <si>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</si>
  <si>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</si>
  <si>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</si>
  <si>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</si>
  <si>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</si>
  <si>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</si>
  <si>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</si>
  <si>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</si>
  <si>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</si>
  <si>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</si>
  <si>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</si>
  <si>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</si>
  <si>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</si>
  <si>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</si>
  <si>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</si>
  <si>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</si>
  <si>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</si>
  <si>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</si>
  <si>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</si>
  <si>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</si>
  <si>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</si>
  <si>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</si>
  <si>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</si>
  <si>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</si>
  <si>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</si>
  <si>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</si>
  <si>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</si>
  <si>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</si>
  <si>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</si>
  <si>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</si>
  <si>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</si>
  <si>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</si>
  <si>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</si>
  <si>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</si>
  <si>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</si>
  <si>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</si>
  <si>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</si>
  <si>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</si>
  <si>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</si>
  <si>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</si>
  <si>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</si>
  <si>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</si>
  <si>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</si>
  <si>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</si>
  <si>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</si>
  <si>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</si>
  <si>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</si>
  <si>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</si>
  <si>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</si>
  <si>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</si>
  <si>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</si>
  <si>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</si>
  <si>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</si>
  <si>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</si>
  <si>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</si>
  <si>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</si>
  <si>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</si>
  <si>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</si>
  <si>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</si>
  <si>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</si>
  <si>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</si>
  <si>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</si>
  <si>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</si>
  <si>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</si>
  <si>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</si>
  <si>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</si>
  <si>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</si>
  <si>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</si>
  <si>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</si>
  <si>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</si>
  <si>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</si>
  <si>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</si>
  <si>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</si>
  <si>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</si>
  <si>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</si>
  <si>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</si>
  <si>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</si>
  <si>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</si>
  <si>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</si>
  <si>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</si>
  <si>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</si>
  <si>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</si>
  <si>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</si>
  <si>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</si>
  <si>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</si>
  <si>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</si>
  <si>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</si>
  <si>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</si>
  <si>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</si>
  <si>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</si>
  <si>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</si>
  <si>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</si>
  <si>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</si>
  <si>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</si>
  <si>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</si>
  <si>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</si>
  <si>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</si>
  <si>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</si>
  <si>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</si>
  <si>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</si>
  <si>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</si>
  <si>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</si>
  <si>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</si>
  <si>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</si>
  <si>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</si>
  <si>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</si>
  <si>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</si>
  <si>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</si>
  <si>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</si>
  <si>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</si>
  <si>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</si>
  <si>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</si>
  <si>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</si>
  <si>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</si>
  <si>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</si>
  <si>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</si>
  <si>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</si>
  <si>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</si>
  <si>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</si>
  <si>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</si>
  <si>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</si>
  <si>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</si>
  <si>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</si>
  <si>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</si>
  <si>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</si>
  <si>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</si>
  <si>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</si>
  <si>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</si>
  <si>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</si>
  <si>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</si>
  <si>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</si>
  <si>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</si>
  <si>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</si>
  <si>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</si>
  <si>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</si>
  <si>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</si>
  <si>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</si>
  <si>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</si>
  <si>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</si>
  <si>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</si>
  <si>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</si>
  <si>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</si>
  <si>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</si>
  <si>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</si>
  <si>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</si>
  <si>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</si>
  <si>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</si>
  <si>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</si>
  <si>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</si>
  <si>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</si>
  <si>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</si>
  <si>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</si>
  <si>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</si>
  <si>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</si>
  <si>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</si>
  <si>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</si>
  <si>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</si>
  <si>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</si>
  <si>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</si>
  <si>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</si>
  <si>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</si>
  <si>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</si>
  <si>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</si>
  <si>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</si>
  <si>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</si>
  <si>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</si>
  <si>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</si>
  <si>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</si>
  <si>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</si>
  <si>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</si>
  <si>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</si>
  <si>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</si>
  <si>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</si>
  <si>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</si>
  <si>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</si>
  <si>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</si>
  <si>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</si>
  <si>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</si>
  <si>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</si>
  <si>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</si>
  <si>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</si>
  <si>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</si>
  <si>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</si>
  <si>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</si>
  <si>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</si>
  <si>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</si>
  <si>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</si>
  <si>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</si>
  <si>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</si>
  <si>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</si>
  <si>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</si>
  <si>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</si>
  <si>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</si>
  <si>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</si>
  <si>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</si>
  <si>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</si>
  <si>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</si>
  <si>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</si>
  <si>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</si>
  <si>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</si>
  <si>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</si>
  <si>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</si>
  <si>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</si>
  <si>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</si>
  <si>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</si>
  <si>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</si>
  <si>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</si>
  <si>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</si>
  <si>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</si>
  <si>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</si>
  <si>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</si>
  <si>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</si>
  <si>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</si>
  <si>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</si>
  <si>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</si>
  <si>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</si>
  <si>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</si>
  <si>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</si>
  <si>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</si>
  <si>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</si>
  <si>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</si>
  <si>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</si>
  <si>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</si>
  <si>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</si>
  <si>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</si>
  <si>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</si>
  <si>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</si>
  <si>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</si>
  <si>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</si>
  <si>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</si>
  <si>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</si>
  <si>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</si>
  <si>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</si>
  <si>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</si>
  <si>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</si>
  <si>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</si>
  <si>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</si>
  <si>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</si>
  <si>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</si>
  <si>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</si>
  <si>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</si>
  <si>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</si>
  <si>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</si>
  <si>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</si>
  <si>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</si>
  <si>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</si>
  <si>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</si>
  <si>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</si>
  <si>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</si>
  <si>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</si>
  <si>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</si>
  <si>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</si>
  <si>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</si>
  <si>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</si>
  <si>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</si>
  <si>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</si>
  <si>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</si>
  <si>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</si>
  <si>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</si>
  <si>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</si>
  <si>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</si>
  <si>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</si>
  <si>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</si>
  <si>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</si>
  <si>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</si>
  <si>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</si>
  <si>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</si>
  <si>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</si>
  <si>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</si>
  <si>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</si>
  <si>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</si>
  <si>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</si>
  <si>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</si>
  <si>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</si>
  <si>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</si>
  <si>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</si>
  <si>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</si>
  <si>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</si>
  <si>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</si>
  <si>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</si>
  <si>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</si>
  <si>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</si>
  <si>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</si>
  <si>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</si>
  <si>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</si>
  <si>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</si>
  <si>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</si>
  <si>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</si>
  <si>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</si>
  <si>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</si>
  <si>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</si>
  <si>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</si>
  <si>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</si>
  <si>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</si>
  <si>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</si>
  <si>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</si>
  <si>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</si>
  <si>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</si>
  <si>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</si>
  <si>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</si>
  <si>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</si>
  <si>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</si>
  <si>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</si>
  <si>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</si>
  <si>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</si>
  <si>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</si>
  <si>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</si>
  <si>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</si>
  <si>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</si>
  <si>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</si>
  <si>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</si>
  <si>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</si>
  <si>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</si>
  <si>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</si>
  <si>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</si>
  <si>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</si>
  <si>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</si>
  <si>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</si>
  <si>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</si>
  <si>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</si>
  <si>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</si>
  <si>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</si>
  <si>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</si>
  <si>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</si>
  <si>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</si>
  <si>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</si>
  <si>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</si>
  <si>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</si>
  <si>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</si>
  <si>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</si>
  <si>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</si>
  <si>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</si>
  <si>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</si>
  <si>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</si>
  <si>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</si>
  <si>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</si>
  <si>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</si>
  <si>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</si>
  <si>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</si>
  <si>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</si>
  <si>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</si>
  <si>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</si>
  <si>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</si>
  <si>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</si>
  <si>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</si>
  <si>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</si>
  <si>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</si>
  <si>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</si>
  <si>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</si>
  <si>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</si>
  <si>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</si>
  <si>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</si>
  <si>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</si>
  <si>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</si>
  <si>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</si>
  <si>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</si>
  <si>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</si>
  <si>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</si>
  <si>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</si>
  <si>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</si>
  <si>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</si>
  <si>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</si>
  <si>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</si>
  <si>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</si>
  <si>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</si>
  <si>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</si>
  <si>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</si>
  <si>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</si>
  <si>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</si>
  <si>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</si>
  <si>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</si>
  <si>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</si>
  <si>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</si>
  <si>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</si>
  <si>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</si>
  <si>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</si>
  <si>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</si>
  <si>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</si>
  <si>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</si>
  <si>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</si>
  <si>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</si>
  <si>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</si>
  <si>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</si>
  <si>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</si>
  <si>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</si>
  <si>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</si>
  <si>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</si>
  <si>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</si>
  <si>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</si>
  <si>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</si>
  <si>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</si>
  <si>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</si>
  <si>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</si>
  <si>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</si>
  <si>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</si>
  <si>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</si>
  <si>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</si>
  <si>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</si>
  <si>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</si>
  <si>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</si>
  <si>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</si>
  <si>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</si>
  <si>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</si>
  <si>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</si>
  <si>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</si>
  <si>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</si>
  <si>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</si>
  <si>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</si>
  <si>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</si>
  <si>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</si>
  <si>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</si>
  <si>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</si>
  <si>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</si>
  <si>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</si>
  <si>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</si>
  <si>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</si>
  <si>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</si>
  <si>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</si>
  <si>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</si>
  <si>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</si>
  <si>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</si>
  <si>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</si>
  <si>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</si>
  <si>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</si>
  <si>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</si>
  <si>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</si>
  <si>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</si>
  <si>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</si>
  <si>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</si>
  <si>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</si>
  <si>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</si>
  <si>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</si>
  <si>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</si>
  <si>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</si>
  <si>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</si>
  <si>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</si>
  <si>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</si>
  <si>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</si>
  <si>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</si>
  <si>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</si>
  <si>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</si>
  <si>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</si>
  <si>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</si>
  <si>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</si>
  <si>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</si>
  <si>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</si>
  <si>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</si>
  <si>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</si>
  <si>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</si>
  <si>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</si>
  <si>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</si>
  <si>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</si>
  <si>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</si>
  <si>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</si>
  <si>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</si>
  <si>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</si>
  <si>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</si>
  <si>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</si>
  <si>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</si>
  <si>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</si>
  <si>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</si>
  <si>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</si>
  <si>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</si>
  <si>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</si>
  <si>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</si>
  <si>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</si>
  <si>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</si>
  <si>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</si>
  <si>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</si>
  <si>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</si>
  <si>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</si>
  <si>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</si>
  <si>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</si>
  <si>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</si>
  <si>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</si>
  <si>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</si>
  <si>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</si>
  <si>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</si>
  <si>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</si>
  <si>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</si>
  <si>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</si>
  <si>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</si>
  <si>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</si>
  <si>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</si>
  <si>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</si>
  <si>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</si>
  <si>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</si>
  <si>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</si>
  <si>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</si>
  <si>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</si>
  <si>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</si>
  <si>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</si>
  <si>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</si>
  <si>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</si>
  <si>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</si>
  <si>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</si>
  <si>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</si>
  <si>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</si>
  <si>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</si>
  <si>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</si>
  <si>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</si>
  <si>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</si>
  <si>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</si>
  <si>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</si>
  <si>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</si>
  <si>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</si>
  <si>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</si>
  <si>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</si>
  <si>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</si>
  <si>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</si>
  <si>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</si>
  <si>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</si>
  <si>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</si>
  <si>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</si>
  <si>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</si>
  <si>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</si>
  <si>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</si>
  <si>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</si>
  <si>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</si>
  <si>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</si>
  <si>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</si>
  <si>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</si>
  <si>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</si>
  <si>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</si>
  <si>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</si>
  <si>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</si>
  <si>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</si>
  <si>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</si>
  <si>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</si>
  <si>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</si>
  <si>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</si>
  <si>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</si>
  <si>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</si>
  <si>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</si>
  <si>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</si>
  <si>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</si>
  <si>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</si>
  <si>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</si>
  <si>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</si>
  <si>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</si>
  <si>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</si>
  <si>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</si>
  <si>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</si>
  <si>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</si>
  <si>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</si>
  <si>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</si>
  <si>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</si>
  <si>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</si>
  <si>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</si>
  <si>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</si>
  <si>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</si>
  <si>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</si>
  <si>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</si>
  <si>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</si>
  <si>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</si>
  <si>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</si>
  <si>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</si>
  <si>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</si>
  <si>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</si>
  <si>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</si>
  <si>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</si>
  <si>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</si>
  <si>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</si>
  <si>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</si>
  <si>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</si>
  <si>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</si>
  <si>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</si>
  <si>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</si>
  <si>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</si>
  <si>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</si>
  <si>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</si>
  <si>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</si>
  <si>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</si>
  <si>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</si>
  <si>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</si>
  <si>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</si>
  <si>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</si>
  <si>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</si>
  <si>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</si>
  <si>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</si>
  <si>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</si>
  <si>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</si>
  <si>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</si>
  <si>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</si>
  <si>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</si>
  <si>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</si>
  <si>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</si>
  <si>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</si>
  <si>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</si>
  <si>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</si>
  <si>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</si>
  <si>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</si>
  <si>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</si>
  <si>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</si>
  <si>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</si>
  <si>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</si>
  <si>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</si>
  <si>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</si>
  <si>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</si>
  <si>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</si>
  <si>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</si>
  <si>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</si>
  <si>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</si>
  <si>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</si>
  <si>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</si>
  <si>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</si>
  <si>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</si>
  <si>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</si>
  <si>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</si>
  <si>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</si>
  <si>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</si>
  <si>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</si>
  <si>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</si>
  <si>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</si>
  <si>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</si>
  <si>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</si>
  <si>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</si>
  <si>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</si>
  <si>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</si>
  <si>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</si>
  <si>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</si>
  <si>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</si>
  <si>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</si>
  <si>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</si>
  <si>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</si>
  <si>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</si>
  <si>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</si>
  <si>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</si>
  <si>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</si>
  <si>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</si>
  <si>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</si>
  <si>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</si>
  <si>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</si>
  <si>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</si>
  <si>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</si>
  <si>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</si>
  <si>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</si>
  <si>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</si>
  <si>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</si>
  <si>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</si>
  <si>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</si>
  <si>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</si>
  <si>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</si>
  <si>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</si>
  <si>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</si>
  <si>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</si>
  <si>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</si>
  <si>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</si>
  <si>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</si>
  <si>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</si>
  <si>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</si>
  <si>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</si>
  <si>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</si>
  <si>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</si>
  <si>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</si>
  <si>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</si>
  <si>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</si>
  <si>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</si>
  <si>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</si>
  <si>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</si>
  <si>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</si>
  <si>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</si>
  <si>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</si>
  <si>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</si>
  <si>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</si>
  <si>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</si>
  <si>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</si>
  <si>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</si>
  <si>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</si>
  <si>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</si>
  <si>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</si>
  <si>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</si>
  <si>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</si>
  <si>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</si>
  <si>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</si>
  <si>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</si>
  <si>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</si>
  <si>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</si>
  <si>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</si>
  <si>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</si>
  <si>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</si>
  <si>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</si>
  <si>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</si>
  <si>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</si>
  <si>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</si>
  <si>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</si>
  <si>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</si>
  <si>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</si>
  <si>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</si>
  <si>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</si>
  <si>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</si>
  <si>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</si>
  <si>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</si>
  <si>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</si>
  <si>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</si>
  <si>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</si>
  <si>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</si>
  <si>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</si>
  <si>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</si>
  <si>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</si>
  <si>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</si>
  <si>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</si>
  <si>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</si>
  <si>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</si>
  <si>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</si>
  <si>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</si>
  <si>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</si>
  <si>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</si>
  <si>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</si>
  <si>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</si>
  <si>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</si>
  <si>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</si>
  <si>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</si>
  <si>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</si>
  <si>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</si>
  <si>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</si>
  <si>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</si>
  <si>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</si>
  <si>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</si>
  <si>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</si>
  <si>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</si>
  <si>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</si>
  <si>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</si>
  <si>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</si>
  <si>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</si>
  <si>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</si>
  <si>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</si>
  <si>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</si>
  <si>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</si>
  <si>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</si>
  <si>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</si>
  <si>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</si>
  <si>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</si>
  <si>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</si>
  <si>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</si>
  <si>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</si>
  <si>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</si>
  <si>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</si>
  <si>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</si>
  <si>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</si>
  <si>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</si>
  <si>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</si>
  <si>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</si>
  <si>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</si>
  <si>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</si>
  <si>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</si>
  <si>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</si>
  <si>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</si>
  <si>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</si>
  <si>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</si>
  <si>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</si>
  <si>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</si>
  <si>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</si>
  <si>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</si>
  <si>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</si>
  <si>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</si>
  <si>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</si>
  <si>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</si>
  <si>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</si>
  <si>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</si>
  <si>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</si>
  <si>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</si>
  <si>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</si>
  <si>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</si>
  <si>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</si>
  <si>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</si>
  <si>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</si>
  <si>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</si>
  <si>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</si>
  <si>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</si>
  <si>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</si>
  <si>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</si>
  <si>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</si>
  <si>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</si>
  <si>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</si>
  <si>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</si>
  <si>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</si>
  <si>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</si>
  <si>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</si>
  <si>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</si>
  <si>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</si>
  <si>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</si>
  <si>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</si>
  <si>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</si>
  <si>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</si>
  <si>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</si>
  <si>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</si>
  <si>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</si>
  <si>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</si>
  <si>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</si>
  <si>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</si>
  <si>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</si>
  <si>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</si>
  <si>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</si>
  <si>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</si>
  <si>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</si>
  <si>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</si>
  <si>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</si>
  <si>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</si>
  <si>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</si>
  <si>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</si>
  <si>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</si>
  <si>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</si>
  <si>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</si>
  <si>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</si>
  <si>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</si>
  <si>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</si>
  <si>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</si>
  <si>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</si>
  <si>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</si>
  <si>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</si>
  <si>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</si>
  <si>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</si>
  <si>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</si>
  <si>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</si>
  <si>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</si>
  <si>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</si>
  <si>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</si>
  <si>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</si>
  <si>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</si>
  <si>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</si>
  <si>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</si>
  <si>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</si>
  <si>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</si>
  <si>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</si>
  <si>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</si>
  <si>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</si>
  <si>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</si>
  <si>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</si>
  <si>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</si>
  <si>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</si>
  <si>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</si>
  <si>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</si>
  <si>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</si>
  <si>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</si>
  <si>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</si>
  <si>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</si>
  <si>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</si>
  <si>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</si>
  <si>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</si>
  <si>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</si>
  <si>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</si>
  <si>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</si>
  <si>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</si>
  <si>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</si>
  <si>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</si>
  <si>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</si>
  <si>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</si>
  <si>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</si>
  <si>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</si>
  <si>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</si>
  <si>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</si>
  <si>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</si>
  <si>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</si>
  <si>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</si>
  <si>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</si>
  <si>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</si>
  <si>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</si>
  <si>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</si>
  <si>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</si>
  <si>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</si>
  <si>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</si>
  <si>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</si>
  <si>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</si>
  <si>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</si>
  <si>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</si>
  <si>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</si>
  <si>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</si>
  <si>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</si>
  <si>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</si>
  <si>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</si>
  <si>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</si>
  <si>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</si>
  <si>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</si>
  <si>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</si>
  <si>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</si>
  <si>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</si>
  <si>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</si>
  <si>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</si>
  <si>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</si>
  <si>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</si>
  <si>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</si>
  <si>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</si>
  <si>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</si>
  <si>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</si>
  <si>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</si>
  <si>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</si>
  <si>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</si>
  <si>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</si>
  <si>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</si>
  <si>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</si>
  <si>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</si>
  <si>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</si>
  <si>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</si>
  <si>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</si>
  <si>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</si>
  <si>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</si>
  <si>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</si>
  <si>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</si>
  <si>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</si>
  <si>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</si>
  <si>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</si>
  <si>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</si>
  <si>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</si>
  <si>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</si>
  <si>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</si>
  <si>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</si>
  <si>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</si>
  <si>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</si>
  <si>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</si>
  <si>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</si>
  <si>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</si>
  <si>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</si>
  <si>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</si>
  <si>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</si>
  <si>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</si>
  <si>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</si>
  <si>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</si>
  <si>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</si>
  <si>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</si>
  <si>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</si>
  <si>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</si>
  <si>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</si>
  <si>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</si>
  <si>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</si>
  <si>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</si>
  <si>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</si>
  <si>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</si>
  <si>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</si>
  <si>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</si>
  <si>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</si>
  <si>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</si>
  <si>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</si>
  <si>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</si>
  <si>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</si>
  <si>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</si>
  <si>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</si>
  <si>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</si>
  <si>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</si>
  <si>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</si>
  <si>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</si>
  <si>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</si>
  <si>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</si>
  <si>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</si>
  <si>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</si>
  <si>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</si>
  <si>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</si>
  <si>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</si>
  <si>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</si>
  <si>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</si>
  <si>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</si>
  <si>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</si>
  <si>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</si>
  <si>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</si>
  <si>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</si>
  <si>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</si>
  <si>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</si>
  <si>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</si>
  <si>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</si>
  <si>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</si>
  <si>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</si>
  <si>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</si>
  <si>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</si>
  <si>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</si>
  <si>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</si>
  <si>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</si>
  <si>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</si>
  <si>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</si>
  <si>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</si>
  <si>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</si>
  <si>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</si>
  <si>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</si>
  <si>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</si>
  <si>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</si>
  <si>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</si>
  <si>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</si>
  <si>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</si>
  <si>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</si>
  <si>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</si>
  <si>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</si>
  <si>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</si>
  <si>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</si>
  <si>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</si>
  <si>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</si>
  <si>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</si>
  <si>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</si>
  <si>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</si>
  <si>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</si>
  <si>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</si>
  <si>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</si>
  <si>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</si>
  <si>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</si>
  <si>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</si>
  <si>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</si>
  <si>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</si>
  <si>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</si>
  <si>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</si>
  <si>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</si>
  <si>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</si>
  <si>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</si>
  <si>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</si>
  <si>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</si>
  <si>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</si>
  <si>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</si>
  <si>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</si>
  <si>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</si>
  <si>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</si>
  <si>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</si>
  <si>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</si>
  <si>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</si>
  <si>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</si>
  <si>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</si>
  <si>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</si>
  <si>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</si>
  <si>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</si>
  <si>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</si>
  <si>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</si>
  <si>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</si>
  <si>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</si>
  <si>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</si>
  <si>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</si>
  <si>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</si>
  <si>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</si>
  <si>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</si>
  <si>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</si>
  <si>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</si>
  <si>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</si>
  <si>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</si>
  <si>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</si>
  <si>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</si>
  <si>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</si>
  <si>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</si>
  <si>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</si>
  <si>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</si>
  <si>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</si>
  <si>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</si>
  <si>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</si>
  <si>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</si>
  <si>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</si>
  <si>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</si>
  <si>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</si>
  <si>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</si>
  <si>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</si>
  <si>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</si>
  <si>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</si>
  <si>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</si>
  <si>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</si>
  <si>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</si>
  <si>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</si>
  <si>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</si>
  <si>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</si>
  <si>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</si>
  <si>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</si>
  <si>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</si>
  <si>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</si>
  <si>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</si>
  <si>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</si>
  <si>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</si>
  <si>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</si>
  <si>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</si>
  <si>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</si>
  <si>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</si>
  <si>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</si>
  <si>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</si>
  <si>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</si>
  <si>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</si>
  <si>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</si>
  <si>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</si>
  <si>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</si>
  <si>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</si>
  <si>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</si>
  <si>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</si>
  <si>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</si>
  <si>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</si>
  <si>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</si>
  <si>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</si>
  <si>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</si>
  <si>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</si>
  <si>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</si>
  <si>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</si>
  <si>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</si>
  <si>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</si>
  <si>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</si>
  <si>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</si>
  <si>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</si>
  <si>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</si>
  <si>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</si>
  <si>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</si>
  <si>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</si>
  <si>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</si>
  <si>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</si>
  <si>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</si>
  <si>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</si>
  <si>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</si>
  <si>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</si>
  <si>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</si>
  <si>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</si>
  <si>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</si>
  <si>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</si>
  <si>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</si>
  <si>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</si>
  <si>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</si>
  <si>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</si>
  <si>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</si>
  <si>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</si>
  <si>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</si>
  <si>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</si>
  <si>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</si>
  <si>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</si>
  <si>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</si>
  <si>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</si>
  <si>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</si>
  <si>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</si>
  <si>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</si>
  <si>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</si>
  <si>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</si>
  <si>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</si>
  <si>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</si>
  <si>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</si>
  <si>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</si>
  <si>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</si>
  <si>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</si>
  <si>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</si>
  <si>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</si>
  <si>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</si>
  <si>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</si>
  <si>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</si>
  <si>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</si>
  <si>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</si>
  <si>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</si>
  <si>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</si>
  <si>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</si>
  <si>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</si>
  <si>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</si>
  <si>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</si>
  <si>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</si>
  <si>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</si>
  <si>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</si>
  <si>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</si>
  <si>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</si>
  <si>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</si>
  <si>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</si>
  <si>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</si>
  <si>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</si>
  <si>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</si>
  <si>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</si>
  <si>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</si>
  <si>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</si>
  <si>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</si>
  <si>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</si>
  <si>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</si>
  <si>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</si>
  <si>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</si>
  <si>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</si>
  <si>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</si>
  <si>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</si>
  <si>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</si>
  <si>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</si>
  <si>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</si>
  <si>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</si>
  <si>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</si>
  <si>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</si>
  <si>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</si>
  <si>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</si>
  <si>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</si>
  <si>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</si>
  <si>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</si>
  <si>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</si>
  <si>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</si>
  <si>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</si>
  <si>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</si>
  <si>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</si>
  <si>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</si>
  <si>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</si>
  <si>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</si>
  <si>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</si>
  <si>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</si>
  <si>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</si>
  <si>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</si>
  <si>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</si>
  <si>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</si>
  <si>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</si>
  <si>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</si>
  <si>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</si>
  <si>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</si>
  <si>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</si>
  <si>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</si>
  <si>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</si>
  <si>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</si>
  <si>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</si>
  <si>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</si>
  <si>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</si>
  <si>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</si>
  <si>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</si>
  <si>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</si>
  <si>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</si>
  <si>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</si>
  <si>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</si>
  <si>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</si>
  <si>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</si>
  <si>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</si>
  <si>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</si>
  <si>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</si>
  <si>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</si>
  <si>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</si>
  <si>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</si>
  <si>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</si>
  <si>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</si>
  <si>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</si>
  <si>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</si>
  <si>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</si>
  <si>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</si>
  <si>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</si>
  <si>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</si>
  <si>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</si>
  <si>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</si>
  <si>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</si>
  <si>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</si>
  <si>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</si>
  <si>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</si>
  <si>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</si>
  <si>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</si>
  <si>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</si>
  <si>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</si>
  <si>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</si>
  <si>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</si>
  <si>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</si>
  <si>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</si>
  <si>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</si>
  <si>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</si>
  <si>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</si>
  <si>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</si>
  <si>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</si>
  <si>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</si>
  <si>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</si>
  <si>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</si>
  <si>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</si>
  <si>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</si>
  <si>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</si>
  <si>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</si>
  <si>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</si>
  <si>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</si>
  <si>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</si>
  <si>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</si>
  <si>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</si>
  <si>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</si>
  <si>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</si>
  <si>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</si>
  <si>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</si>
  <si>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</si>
  <si>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</si>
  <si>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</si>
  <si>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</si>
  <si>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</si>
  <si>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</si>
  <si>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</si>
  <si>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</si>
  <si>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</si>
  <si>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</si>
  <si>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</si>
  <si>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</si>
  <si>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</si>
  <si>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</si>
  <si>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</si>
  <si>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</si>
  <si>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</si>
  <si>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</si>
  <si>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</si>
  <si>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</si>
  <si>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</si>
  <si>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</si>
  <si>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</si>
  <si>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</si>
  <si>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</si>
  <si>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</si>
  <si>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</si>
  <si>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</si>
  <si>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</si>
  <si>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</si>
  <si>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</si>
  <si>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</si>
  <si>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</si>
  <si>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</si>
  <si>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</si>
  <si>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</si>
  <si>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</si>
  <si>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</si>
  <si>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</si>
  <si>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</si>
  <si>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</si>
  <si>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</si>
  <si>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</si>
  <si>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</si>
  <si>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</si>
  <si>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</si>
  <si>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</si>
  <si>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</si>
  <si>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</si>
  <si>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</si>
  <si>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</si>
  <si>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</si>
  <si>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</si>
  <si>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</si>
  <si>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</si>
  <si>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</si>
  <si>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</si>
  <si>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</si>
  <si>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</si>
  <si>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</si>
  <si>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</si>
  <si>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</si>
  <si>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</si>
  <si>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</si>
  <si>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</si>
  <si>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</si>
  <si>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</si>
  <si>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</si>
  <si>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</si>
  <si>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</si>
  <si>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</si>
  <si>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</si>
  <si>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</si>
  <si>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</si>
  <si>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</si>
  <si>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</si>
  <si>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</si>
  <si>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</si>
  <si>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</si>
  <si>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</si>
  <si>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</si>
  <si>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</si>
  <si>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</si>
  <si>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</si>
  <si>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</si>
  <si>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</si>
  <si>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</si>
  <si>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</si>
  <si>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</si>
  <si>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</si>
  <si>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</si>
  <si>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</si>
  <si>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</si>
  <si>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</si>
  <si>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</si>
  <si>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</si>
  <si>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</si>
  <si>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</si>
  <si>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</si>
  <si>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</si>
  <si>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</si>
  <si>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</si>
  <si>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</si>
  <si>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</si>
  <si>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</si>
  <si>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</si>
  <si>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</si>
  <si>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</si>
  <si>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</si>
  <si>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</si>
  <si>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</si>
  <si>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</si>
  <si>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</si>
  <si>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</si>
  <si>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</si>
  <si>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</si>
  <si>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</si>
  <si>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</si>
  <si>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</si>
  <si>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</si>
  <si>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</si>
  <si>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</si>
  <si>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</si>
  <si>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</si>
  <si>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</si>
  <si>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</si>
  <si>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</si>
  <si>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</si>
  <si>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</si>
  <si>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</si>
  <si>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</si>
  <si>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</si>
  <si>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</si>
  <si>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</si>
  <si>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</si>
  <si>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</si>
  <si>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</si>
  <si>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</si>
  <si>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</si>
  <si>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</si>
  <si>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</si>
  <si>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</si>
  <si>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</si>
  <si>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</si>
  <si>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</si>
  <si>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</si>
  <si>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</si>
  <si>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</si>
  <si>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</si>
  <si>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</si>
  <si>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</si>
  <si>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</si>
  <si>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</si>
  <si>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</si>
  <si>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</si>
  <si>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</si>
  <si>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</si>
  <si>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</si>
  <si>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</si>
  <si>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</si>
  <si>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</si>
  <si>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</si>
  <si>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</si>
  <si>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</si>
  <si>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</si>
  <si>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</si>
  <si>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</si>
  <si>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</si>
  <si>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</si>
  <si>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</si>
  <si>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</si>
  <si>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</si>
  <si>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</si>
  <si>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</si>
  <si>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</si>
  <si>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</si>
  <si>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</si>
  <si>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</si>
  <si>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</si>
  <si>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</si>
  <si>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</si>
  <si>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</si>
  <si>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</si>
  <si>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</si>
  <si>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</si>
  <si>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</si>
  <si>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</si>
  <si>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</si>
  <si>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</si>
  <si>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</si>
  <si>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</si>
  <si>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</si>
  <si>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</si>
  <si>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</si>
  <si>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</si>
  <si>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</si>
  <si>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</si>
  <si>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</si>
  <si>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</si>
  <si>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</si>
  <si>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</si>
  <si>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</si>
  <si>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</si>
  <si>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</si>
  <si>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</si>
  <si>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</si>
  <si>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</si>
  <si>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</si>
  <si>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</si>
  <si>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</si>
  <si>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</si>
  <si>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</si>
  <si>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</si>
  <si>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</si>
  <si>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</si>
  <si>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</si>
  <si>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</si>
  <si>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</si>
  <si>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</si>
  <si>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</si>
  <si>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</si>
  <si>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</si>
  <si>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</si>
  <si>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</si>
  <si>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</si>
  <si>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</si>
  <si>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</si>
  <si>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</si>
  <si>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</si>
  <si>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</si>
  <si>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</si>
  <si>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</si>
  <si>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</si>
  <si>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</si>
  <si>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</si>
  <si>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</si>
  <si>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</si>
  <si>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</si>
  <si>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</si>
  <si>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</si>
  <si>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</si>
  <si>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</si>
  <si>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</si>
  <si>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</si>
  <si>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</si>
  <si>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</si>
  <si>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</si>
  <si>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</si>
  <si>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</si>
  <si>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</si>
  <si>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</si>
  <si>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</si>
  <si>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</si>
  <si>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</si>
  <si>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</si>
  <si>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</si>
  <si>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</si>
  <si>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</si>
  <si>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</si>
  <si>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</si>
  <si>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</si>
  <si>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</si>
  <si>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</si>
  <si>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</si>
  <si>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</si>
  <si>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</si>
  <si>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</si>
  <si>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</si>
  <si>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</si>
  <si>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</si>
  <si>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</si>
  <si>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</si>
  <si>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</si>
  <si>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</si>
  <si>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</si>
  <si>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</si>
  <si>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</si>
  <si>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</si>
  <si>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</si>
  <si>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</si>
  <si>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</si>
  <si>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</si>
  <si>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</si>
  <si>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</si>
  <si>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</si>
  <si>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</si>
  <si>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</si>
  <si>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</si>
  <si>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</si>
  <si>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</si>
  <si>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</si>
  <si>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</si>
  <si>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</si>
  <si>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</si>
  <si>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</si>
  <si>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</si>
  <si>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</si>
  <si>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</si>
  <si>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</si>
  <si>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</si>
  <si>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</si>
  <si>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</si>
  <si>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</si>
  <si>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</si>
  <si>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</si>
  <si>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</si>
  <si>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</si>
  <si>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</si>
  <si>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</si>
  <si>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</si>
  <si>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</si>
  <si>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</si>
  <si>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</si>
  <si>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</si>
  <si>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</si>
  <si>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</si>
  <si>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</si>
  <si>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</si>
  <si>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</si>
  <si>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</si>
  <si>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</si>
  <si>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</si>
  <si>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</si>
  <si>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</si>
  <si>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</si>
  <si>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</si>
  <si>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</si>
  <si>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</si>
  <si>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</si>
  <si>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</si>
  <si>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</si>
  <si>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</si>
  <si>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</si>
  <si>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</si>
  <si>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</si>
  <si>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</si>
  <si>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</si>
  <si>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</si>
  <si>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</si>
  <si>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</si>
  <si>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</si>
  <si>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</si>
  <si>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</si>
  <si>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</si>
  <si>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</si>
  <si>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</si>
  <si>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</si>
  <si>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</si>
  <si>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</si>
  <si>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</si>
  <si>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</si>
  <si>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</si>
  <si>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</si>
  <si>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</si>
  <si>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</si>
  <si>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</si>
  <si>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</si>
  <si>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</si>
  <si>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</si>
  <si>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</si>
  <si>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</si>
  <si>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</si>
  <si>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</si>
  <si>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</si>
  <si>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</si>
  <si>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</si>
  <si>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</si>
  <si>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</si>
  <si>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</si>
  <si>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</si>
  <si>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</si>
  <si>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</si>
  <si>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</si>
  <si>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</si>
  <si>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</si>
  <si>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</si>
  <si>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</si>
  <si>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</si>
  <si>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</si>
  <si>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</si>
  <si>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</si>
  <si>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</si>
  <si>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</si>
  <si>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</si>
  <si>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</si>
  <si>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</si>
  <si>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</si>
  <si>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</si>
  <si>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</si>
  <si>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</si>
  <si>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</si>
  <si>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</si>
  <si>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</si>
  <si>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</si>
  <si>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</si>
  <si>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</si>
  <si>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</si>
  <si>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</si>
  <si>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</si>
  <si>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</si>
  <si>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</si>
  <si>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</si>
  <si>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</si>
  <si>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</si>
  <si>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</si>
  <si>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</si>
  <si>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</si>
  <si>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</si>
  <si>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</si>
  <si>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</si>
  <si>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</si>
  <si>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</si>
  <si>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</si>
  <si>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</si>
  <si>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</si>
  <si>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</si>
  <si>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</si>
  <si>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</si>
  <si>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</si>
  <si>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</si>
  <si>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</si>
  <si>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</si>
  <si>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</si>
  <si>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</si>
  <si>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</si>
  <si>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</si>
  <si>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</si>
  <si>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</si>
  <si>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</si>
  <si>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</si>
  <si>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</si>
  <si>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</si>
  <si>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</si>
  <si>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</si>
  <si>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</si>
  <si>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</si>
  <si>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</si>
  <si>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</si>
  <si>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</si>
  <si>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</si>
  <si>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</si>
  <si>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</si>
  <si>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</si>
  <si>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</si>
  <si>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</si>
  <si>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</si>
  <si>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</si>
  <si>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</si>
  <si>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</si>
  <si>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</si>
  <si>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</si>
  <si>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</si>
  <si>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</si>
  <si>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</si>
  <si>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</si>
  <si>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</si>
  <si>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</si>
  <si>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</si>
  <si>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</si>
  <si>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</si>
  <si>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</si>
  <si>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</si>
  <si>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</si>
  <si>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</si>
  <si>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</si>
  <si>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</si>
  <si>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</si>
  <si>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</si>
  <si>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</si>
  <si>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</si>
  <si>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</si>
  <si>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</si>
  <si>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</si>
  <si>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</si>
  <si>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</si>
  <si>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</si>
  <si>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</si>
  <si>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</si>
  <si>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</si>
  <si>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</si>
  <si>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</si>
  <si>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</si>
  <si>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</si>
  <si>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</si>
  <si>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</si>
  <si>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</si>
  <si>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</si>
  <si>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</si>
  <si>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</si>
  <si>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</si>
  <si>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</si>
  <si>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</si>
  <si>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</si>
  <si>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</si>
  <si>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</si>
  <si>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</si>
  <si>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</si>
  <si>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</si>
  <si>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</si>
  <si>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</si>
  <si>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</si>
  <si>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</si>
  <si>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</si>
  <si>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</si>
  <si>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</si>
  <si>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</si>
  <si>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</si>
  <si>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</si>
  <si>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</si>
  <si>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</si>
  <si>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</si>
  <si>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</si>
  <si>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</si>
  <si>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</si>
  <si>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</si>
  <si>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</si>
  <si>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</si>
  <si>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</si>
  <si>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</si>
  <si>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</si>
  <si>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</si>
  <si>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</si>
  <si>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</si>
  <si>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</si>
  <si>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</si>
  <si>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</si>
  <si>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</si>
  <si>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</si>
  <si>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</si>
  <si>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</si>
  <si>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</si>
  <si>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</si>
  <si>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</si>
  <si>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</si>
  <si>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</si>
  <si>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</si>
  <si>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</si>
  <si>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</si>
  <si>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</si>
  <si>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</si>
  <si>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</si>
  <si>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</si>
  <si>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</si>
  <si>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</si>
  <si>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</si>
  <si>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</si>
  <si>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</si>
  <si>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</si>
  <si>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</si>
  <si>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</si>
  <si>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</si>
  <si>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</si>
  <si>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</si>
  <si>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</si>
  <si>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</si>
  <si>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</si>
  <si>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</si>
  <si>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</si>
  <si>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</si>
  <si>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</si>
  <si>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</si>
  <si>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</si>
  <si>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</si>
  <si>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</si>
  <si>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</si>
  <si>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</si>
  <si>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</si>
  <si>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</si>
  <si>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</si>
  <si>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</si>
  <si>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</si>
  <si>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</si>
  <si>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</si>
  <si>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</si>
  <si>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</si>
  <si>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</si>
  <si>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</si>
  <si>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</si>
  <si>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</si>
  <si>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</si>
  <si>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</si>
  <si>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</si>
  <si>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</si>
  <si>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</si>
  <si>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</si>
  <si>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</si>
  <si>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</si>
  <si>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</si>
  <si>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</si>
  <si>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</si>
  <si>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</si>
  <si>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</si>
  <si>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</si>
  <si>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</si>
  <si>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</si>
  <si>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</si>
  <si>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</si>
  <si>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</si>
  <si>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</si>
  <si>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</si>
  <si>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</si>
  <si>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</si>
  <si>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</si>
  <si>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</si>
  <si>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</si>
  <si>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</si>
  <si>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</si>
  <si>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</si>
  <si>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</si>
  <si>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</si>
  <si>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</si>
  <si>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</si>
  <si>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</si>
  <si>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</si>
  <si>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</si>
  <si>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</si>
  <si>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</si>
  <si>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</si>
  <si>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</si>
  <si>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</si>
  <si>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</si>
  <si>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</si>
  <si>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</si>
  <si>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</si>
  <si>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</si>
  <si>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</si>
  <si>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</si>
  <si>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</si>
  <si>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</si>
  <si>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</si>
  <si>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</si>
  <si>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</si>
  <si>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</si>
  <si>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</si>
  <si>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</si>
  <si>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</si>
  <si>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</si>
  <si>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</si>
  <si>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</si>
  <si>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</si>
  <si>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</si>
  <si>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</si>
  <si>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</si>
  <si>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</si>
  <si>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</si>
  <si>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</si>
  <si>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</si>
  <si>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</si>
  <si>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</si>
  <si>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</si>
  <si>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</si>
  <si>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</si>
  <si>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</si>
  <si>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</si>
  <si>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</si>
  <si>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</si>
  <si>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</si>
  <si>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</si>
  <si>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</si>
  <si>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</si>
  <si>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</si>
  <si>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</si>
  <si>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</si>
  <si>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</si>
  <si>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</si>
  <si>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</si>
  <si>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</si>
  <si>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</si>
  <si>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</si>
  <si>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</si>
  <si>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</si>
  <si>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</si>
  <si>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</si>
  <si>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</si>
  <si>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</si>
  <si>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</si>
  <si>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</si>
  <si>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</si>
  <si>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</si>
  <si>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</si>
  <si>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</si>
  <si>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</si>
  <si>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</si>
  <si>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</si>
  <si>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</si>
  <si>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</si>
  <si>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</si>
  <si>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</si>
  <si>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</si>
  <si>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</si>
  <si>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</si>
  <si>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</si>
  <si>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</si>
  <si>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</si>
  <si>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</si>
  <si>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</si>
  <si>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</si>
  <si>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</si>
  <si>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</si>
  <si>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</si>
  <si>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</si>
  <si>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</si>
  <si>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</si>
  <si>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</si>
  <si>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</si>
  <si>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</si>
  <si>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</si>
  <si>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</si>
  <si>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</si>
  <si>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</si>
  <si>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</si>
  <si>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</si>
  <si>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</si>
  <si>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</si>
  <si>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</si>
  <si>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</si>
  <si>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</si>
  <si>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</si>
  <si>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</si>
  <si>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</si>
  <si>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</si>
  <si>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</si>
  <si>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</si>
  <si>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</si>
  <si>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</si>
  <si>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</si>
  <si>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</si>
  <si>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</si>
  <si>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</si>
  <si>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</si>
  <si>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</si>
  <si>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</si>
  <si>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</si>
  <si>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</si>
  <si>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</si>
  <si>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</si>
  <si>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</si>
  <si>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</si>
  <si>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</si>
  <si>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</si>
  <si>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</si>
  <si>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</si>
  <si>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</si>
  <si>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</si>
  <si>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</si>
  <si>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</si>
  <si>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</si>
  <si>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</si>
  <si>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</si>
  <si>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</si>
  <si>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</si>
  <si>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</si>
  <si>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</si>
  <si>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</si>
  <si>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</si>
  <si>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</si>
  <si>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</si>
  <si>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</si>
  <si>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</si>
  <si>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</si>
  <si>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</si>
  <si>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</si>
  <si>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</si>
  <si>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</si>
  <si>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</si>
  <si>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</si>
  <si>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</si>
  <si>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</si>
  <si>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</si>
  <si>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</si>
  <si>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</si>
  <si>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</si>
  <si>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</si>
  <si>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</si>
  <si>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</si>
  <si>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</si>
  <si>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</si>
  <si>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</si>
  <si>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</si>
  <si>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</si>
  <si>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</si>
  <si>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</si>
  <si>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</si>
  <si>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</si>
  <si>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</si>
  <si>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</si>
  <si>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</si>
  <si>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</si>
  <si>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</si>
  <si>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</si>
  <si>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</si>
  <si>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</si>
  <si>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</si>
  <si>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</si>
  <si>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</si>
  <si>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</si>
  <si>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</si>
  <si>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</si>
  <si>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</si>
  <si>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</si>
  <si>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</si>
  <si>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</si>
  <si>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</si>
  <si>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</si>
  <si>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</si>
  <si>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</si>
  <si>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</si>
  <si>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</si>
  <si>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</si>
  <si>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</si>
  <si>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</si>
  <si>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</si>
  <si>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</si>
  <si>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</si>
  <si>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</si>
  <si>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</si>
  <si>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</si>
  <si>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</si>
  <si>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</si>
  <si>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</si>
  <si>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</si>
  <si>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</si>
  <si>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</si>
  <si>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</si>
  <si>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</si>
  <si>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</si>
  <si>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</si>
  <si>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</si>
  <si>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</si>
  <si>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</si>
  <si>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</si>
  <si>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</si>
  <si>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</si>
  <si>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</si>
  <si>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</si>
  <si>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</si>
  <si>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</si>
  <si>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</si>
  <si>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</si>
  <si>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</si>
  <si>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</si>
  <si>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</si>
  <si>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</si>
  <si>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</si>
  <si>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</si>
  <si>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</si>
  <si>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</si>
  <si>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</si>
  <si>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</si>
  <si>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</si>
  <si>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</si>
  <si>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</si>
  <si>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</si>
  <si>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</si>
  <si>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</si>
  <si>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</si>
  <si>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</si>
  <si>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</si>
  <si>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</si>
  <si>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</si>
  <si>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</si>
  <si>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</si>
  <si>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</si>
  <si>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</si>
  <si>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</si>
  <si>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</si>
  <si>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</si>
  <si>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</si>
  <si>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</si>
  <si>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</si>
  <si>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</si>
  <si>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</si>
  <si>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</si>
  <si>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</si>
  <si>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</si>
  <si>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</si>
  <si>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</si>
  <si>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</si>
  <si>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</si>
  <si>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</si>
  <si>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</si>
  <si>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</si>
  <si>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</si>
  <si>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</si>
  <si>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</si>
  <si>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</si>
  <si>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</si>
  <si>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</si>
  <si>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</si>
  <si>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</si>
  <si>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</si>
  <si>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</si>
  <si>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</si>
  <si>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</si>
  <si>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</si>
  <si>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</si>
  <si>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</si>
  <si>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</si>
  <si>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</si>
  <si>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</si>
  <si>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</si>
  <si>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</si>
  <si>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</si>
  <si>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</si>
  <si>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</si>
  <si>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</si>
  <si>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</si>
  <si>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</si>
  <si>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</si>
  <si>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</si>
  <si>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</si>
  <si>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</si>
  <si>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</si>
  <si>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</si>
  <si>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</si>
  <si>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</si>
  <si>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</si>
  <si>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</si>
  <si>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</si>
  <si>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</si>
  <si>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</si>
  <si>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</si>
  <si>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</si>
  <si>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</si>
  <si>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</si>
  <si>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</si>
  <si>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</si>
  <si>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</si>
  <si>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</si>
  <si>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</si>
  <si>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</si>
  <si>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</si>
  <si>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</si>
  <si>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</si>
  <si>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</si>
  <si>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</si>
  <si>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</si>
  <si>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</si>
  <si>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</si>
  <si>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</si>
  <si>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</si>
  <si>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</si>
  <si>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</si>
  <si>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</si>
  <si>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</si>
  <si>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</si>
  <si>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</si>
  <si>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</si>
  <si>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</si>
  <si>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</si>
  <si>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</si>
  <si>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</si>
  <si>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</si>
  <si>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</si>
  <si>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</si>
  <si>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</si>
  <si>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</si>
  <si>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</si>
  <si>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</si>
  <si>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</si>
  <si>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</si>
  <si>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</si>
  <si>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</si>
  <si>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</si>
  <si>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</si>
  <si>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</si>
  <si>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</si>
  <si>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</si>
  <si>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</si>
  <si>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</si>
  <si>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</si>
  <si>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</si>
  <si>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</si>
  <si>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</si>
  <si>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</si>
  <si>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</si>
  <si>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</si>
  <si>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</si>
  <si>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</si>
  <si>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</si>
  <si>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</si>
  <si>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</si>
  <si>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</si>
  <si>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</si>
  <si>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</si>
  <si>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</si>
  <si>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</si>
  <si>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</si>
  <si>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</si>
  <si>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</si>
  <si>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</si>
  <si>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</si>
  <si>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</si>
  <si>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</si>
  <si>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</si>
  <si>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</si>
  <si>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</si>
  <si>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</si>
  <si>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</si>
  <si>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</si>
  <si>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</si>
  <si>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</si>
  <si>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</si>
  <si>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</si>
  <si>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</si>
  <si>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</si>
  <si>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</si>
  <si>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</si>
  <si>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</si>
  <si>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</si>
  <si>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</si>
  <si>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</si>
  <si>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</si>
  <si>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</si>
  <si>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</si>
  <si>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</si>
  <si>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</si>
  <si>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</si>
  <si>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</si>
  <si>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</si>
  <si>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</si>
  <si>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</si>
  <si>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</si>
  <si>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</si>
  <si>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</si>
  <si>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</si>
  <si>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</si>
  <si>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</si>
  <si>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</si>
  <si>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</si>
  <si>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</si>
  <si>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</si>
  <si>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</si>
  <si>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</si>
  <si>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</si>
  <si>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</si>
  <si>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</si>
  <si>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</si>
  <si>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</si>
  <si>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</si>
  <si>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</si>
  <si>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</si>
  <si>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</si>
  <si>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</si>
  <si>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</si>
  <si>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</si>
  <si>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</si>
  <si>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</si>
  <si>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</si>
  <si>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</si>
  <si>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</si>
  <si>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</si>
  <si>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</si>
  <si>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</si>
  <si>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</si>
  <si>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</si>
  <si>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</si>
  <si>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</si>
  <si>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</si>
  <si>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</si>
  <si>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</si>
  <si>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</si>
  <si>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</si>
  <si>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</si>
  <si>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</si>
  <si>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</si>
  <si>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</si>
  <si>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</si>
  <si>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</si>
  <si>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</si>
  <si>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</si>
  <si>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</si>
  <si>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</si>
  <si>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</si>
  <si>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</si>
  <si>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</si>
  <si>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</si>
  <si>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</si>
  <si>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</si>
  <si>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</si>
  <si>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</si>
  <si>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</si>
  <si>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</si>
  <si>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</si>
  <si>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</si>
  <si>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</si>
  <si>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</si>
  <si>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</si>
  <si>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</si>
  <si>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</si>
  <si>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</si>
  <si>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</si>
  <si>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</si>
  <si>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</si>
  <si>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</si>
  <si>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</si>
  <si>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</si>
  <si>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</si>
  <si>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</si>
  <si>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</si>
  <si>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</si>
  <si>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</si>
  <si>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</si>
  <si>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</si>
  <si>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</si>
  <si>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</si>
  <si>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</si>
  <si>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</si>
  <si>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</si>
  <si>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</si>
  <si>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</si>
  <si>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</si>
  <si>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</si>
  <si>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</si>
  <si>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</si>
  <si>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</si>
  <si>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</si>
  <si>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</si>
  <si>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</si>
  <si>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</si>
  <si>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</si>
  <si>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</si>
  <si>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</si>
  <si>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</si>
  <si>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</si>
  <si>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</si>
  <si>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</si>
  <si>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</si>
  <si>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</si>
  <si>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</si>
  <si>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</si>
  <si>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</si>
  <si>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</si>
  <si>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</si>
  <si>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</si>
  <si>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</si>
  <si>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</si>
  <si>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</si>
  <si>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</si>
  <si>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</si>
  <si>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</si>
  <si>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</si>
  <si>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</si>
  <si>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</si>
  <si>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</si>
  <si>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</si>
  <si>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</si>
  <si>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</si>
  <si>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</si>
  <si>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</si>
  <si>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</si>
  <si>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</si>
  <si>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</si>
  <si>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</si>
  <si>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</si>
  <si>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</si>
  <si>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</si>
  <si>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</si>
  <si>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</si>
  <si>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</si>
  <si>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</si>
  <si>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</si>
  <si>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</si>
  <si>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</si>
  <si>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</si>
  <si>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</si>
  <si>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</si>
  <si>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</si>
  <si>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</si>
  <si>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</si>
  <si>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</si>
  <si>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</si>
  <si>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</si>
  <si>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</si>
  <si>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</si>
  <si>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</si>
  <si>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</si>
  <si>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</si>
  <si>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</si>
  <si>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</si>
  <si>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</si>
  <si>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</si>
  <si>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</si>
  <si>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</si>
  <si>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</si>
  <si>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</si>
  <si>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</si>
  <si>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</si>
  <si>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</si>
  <si>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</si>
  <si>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</si>
  <si>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</si>
  <si>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</si>
  <si>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</si>
  <si>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</si>
  <si>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</si>
  <si>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</si>
  <si>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</si>
  <si>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</si>
  <si>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</si>
  <si>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</si>
  <si>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</si>
  <si>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</si>
  <si>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</si>
  <si>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</si>
  <si>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</si>
  <si>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</si>
  <si>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</si>
  <si>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</si>
  <si>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</si>
  <si>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</si>
  <si>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</si>
  <si>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</si>
  <si>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</si>
  <si>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</si>
  <si>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</si>
  <si>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</si>
  <si>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</si>
  <si>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</si>
  <si>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</si>
  <si>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</si>
  <si>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</si>
  <si>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</si>
  <si>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</si>
  <si>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</si>
  <si>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</si>
  <si>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</si>
  <si>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</si>
  <si>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</si>
  <si>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</si>
  <si>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</si>
  <si>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</si>
  <si>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</si>
  <si>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</si>
  <si>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</si>
  <si>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</si>
  <si>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</si>
  <si>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</si>
  <si>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</si>
  <si>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</si>
  <si>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</si>
  <si>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</si>
  <si>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</si>
  <si>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</si>
  <si>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</si>
  <si>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</si>
  <si>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</si>
  <si>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</si>
  <si>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</si>
  <si>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</si>
  <si>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</si>
  <si>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</si>
  <si>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</si>
  <si>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</si>
  <si>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</si>
  <si>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</si>
  <si>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</si>
  <si>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</si>
  <si>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</si>
  <si>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</si>
  <si>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</si>
  <si>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</si>
  <si>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</si>
  <si>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</si>
  <si>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</si>
  <si>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</si>
  <si>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</si>
  <si>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</si>
  <si>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</si>
  <si>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</si>
  <si>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</si>
  <si>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</si>
  <si>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</si>
  <si>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</si>
  <si>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</si>
  <si>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</si>
  <si>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</si>
  <si>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</si>
  <si>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</si>
  <si>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</si>
  <si>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</si>
  <si>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</si>
  <si>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</si>
  <si>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</si>
  <si>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</si>
  <si>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</si>
  <si>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</si>
  <si>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</si>
  <si>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</si>
  <si>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</si>
  <si>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</si>
  <si>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</si>
  <si>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</si>
  <si>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</si>
  <si>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</si>
  <si>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</si>
  <si>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</si>
  <si>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</si>
  <si>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</si>
  <si>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</si>
  <si>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</si>
  <si>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</si>
  <si>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</si>
  <si>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</si>
  <si>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</si>
  <si>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</si>
  <si>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</si>
  <si>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</si>
  <si>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</si>
  <si>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</si>
  <si>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</si>
  <si>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</si>
  <si>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</si>
  <si>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</si>
  <si>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</si>
  <si>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</si>
  <si>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</si>
  <si>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</si>
  <si>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</si>
  <si>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</si>
  <si>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</si>
  <si>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</si>
  <si>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</si>
  <si>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</si>
  <si>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</si>
  <si>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</si>
  <si>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</si>
  <si>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</si>
  <si>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</si>
  <si>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</si>
  <si>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</si>
  <si>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</si>
  <si>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</si>
  <si>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</si>
  <si>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</si>
  <si>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</si>
  <si>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</si>
  <si>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</si>
  <si>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</si>
  <si>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</si>
  <si>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</si>
  <si>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</si>
  <si>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</si>
  <si>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</si>
  <si>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</si>
  <si>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</si>
  <si>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</si>
  <si>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</si>
  <si>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</si>
  <si>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</si>
  <si>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</si>
  <si>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</si>
  <si>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</si>
  <si>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</si>
  <si>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</si>
  <si>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</si>
  <si>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</si>
  <si>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</si>
  <si>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</si>
  <si>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</si>
  <si>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</si>
  <si>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</si>
  <si>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</si>
  <si>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</si>
  <si>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</si>
  <si>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</si>
  <si>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</si>
  <si>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</si>
  <si>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</si>
  <si>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</si>
  <si>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</si>
  <si>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</si>
  <si>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</si>
  <si>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</si>
  <si>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</si>
  <si>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</si>
  <si>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</si>
  <si>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</si>
  <si>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</si>
  <si>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</si>
  <si>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</si>
  <si>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</si>
  <si>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</si>
  <si>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</si>
  <si>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</si>
  <si>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</si>
  <si>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</si>
  <si>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</si>
  <si>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</si>
  <si>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</si>
  <si>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</si>
  <si>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</si>
  <si>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</si>
  <si>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</si>
  <si>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</si>
  <si>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</si>
  <si>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</si>
  <si>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</si>
  <si>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</si>
  <si>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</si>
  <si>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</si>
  <si>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</si>
  <si>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</si>
  <si>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</si>
  <si>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</si>
  <si>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</si>
  <si>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</si>
  <si>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</si>
  <si>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</si>
  <si>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</si>
  <si>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</si>
  <si>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</si>
  <si>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</si>
  <si>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</si>
  <si>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</si>
  <si>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</si>
  <si>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</si>
  <si>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</si>
  <si>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</si>
  <si>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</si>
  <si>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</si>
  <si>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</si>
  <si>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</si>
  <si>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</si>
  <si>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</si>
  <si>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</si>
  <si>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</si>
  <si>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</si>
  <si>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</si>
  <si>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</si>
  <si>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</si>
  <si>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</si>
  <si>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</si>
  <si>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</si>
  <si>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</si>
  <si>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</si>
  <si>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</si>
  <si>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</si>
  <si>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</si>
  <si>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</si>
  <si>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</si>
  <si>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</si>
  <si>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</si>
  <si>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</si>
  <si>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</si>
  <si>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</si>
  <si>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</si>
  <si>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</si>
  <si>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</si>
  <si>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</si>
  <si>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</si>
  <si>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</si>
  <si>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</si>
  <si>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</si>
  <si>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</si>
  <si>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</si>
  <si>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</si>
  <si>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</si>
  <si>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</si>
  <si>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</si>
  <si>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</si>
  <si>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</si>
  <si>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</si>
  <si>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</si>
  <si>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</si>
  <si>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</si>
  <si>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</si>
  <si>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</si>
  <si>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</si>
  <si>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</si>
  <si>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</si>
  <si>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</si>
  <si>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</si>
  <si>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</si>
  <si>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</si>
  <si>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</si>
  <si>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</si>
  <si>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</si>
  <si>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</si>
  <si>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</si>
  <si>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</si>
  <si>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</si>
  <si>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</si>
  <si>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</si>
  <si>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</si>
  <si>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</si>
  <si>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</si>
  <si>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</si>
  <si>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</si>
  <si>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</si>
  <si>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</si>
  <si>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</si>
  <si>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</si>
  <si>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</si>
  <si>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</si>
  <si>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</si>
  <si>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</si>
  <si>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</si>
  <si>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</si>
  <si>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</si>
  <si>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</si>
  <si>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</si>
  <si>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</si>
  <si>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</si>
  <si>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</si>
  <si>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</si>
  <si>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</si>
  <si>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</si>
  <si>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</si>
  <si>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</si>
  <si>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</si>
  <si>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</si>
  <si>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</si>
  <si>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</si>
  <si>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</si>
  <si>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</si>
  <si>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</si>
  <si>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</si>
  <si>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</si>
  <si>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</si>
  <si>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</si>
  <si>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</si>
  <si>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</si>
  <si>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</si>
  <si>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</si>
  <si>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</si>
  <si>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</si>
  <si>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</si>
  <si>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</si>
  <si>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</si>
  <si>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</si>
  <si>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</si>
  <si>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</si>
  <si>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</si>
  <si>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</si>
  <si>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</si>
  <si>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</si>
  <si>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</si>
  <si>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</si>
  <si>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</si>
  <si>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</si>
  <si>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</si>
  <si>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</si>
  <si>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</si>
  <si>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</si>
  <si>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</si>
  <si>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</si>
  <si>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</si>
  <si>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</si>
  <si>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</si>
  <si>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</si>
  <si>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</si>
  <si>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</si>
  <si>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</si>
  <si>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</si>
  <si>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</si>
  <si>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</si>
  <si>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</si>
  <si>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</si>
  <si>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</si>
  <si>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</si>
  <si>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</si>
  <si>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</si>
  <si>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</si>
  <si>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</si>
  <si>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</si>
  <si>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</si>
  <si>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</si>
  <si>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</si>
  <si>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</si>
  <si>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</si>
  <si>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</si>
  <si>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</si>
  <si>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</si>
  <si>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</si>
  <si>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</si>
  <si>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</si>
  <si>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</si>
  <si>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</si>
  <si>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</si>
  <si>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</si>
  <si>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</si>
  <si>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</si>
  <si>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</si>
  <si>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</si>
  <si>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</si>
  <si>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</si>
  <si>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</si>
  <si>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</si>
  <si>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</si>
  <si>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</si>
  <si>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</si>
  <si>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</si>
  <si>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</si>
  <si>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</si>
  <si>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</si>
  <si>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</si>
  <si>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</si>
  <si>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</si>
  <si>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</si>
  <si>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</si>
  <si>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</si>
  <si>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</si>
  <si>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</si>
  <si>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</si>
  <si>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</si>
  <si>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</si>
  <si>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</si>
  <si>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</si>
  <si>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</si>
  <si>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</si>
  <si>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</si>
  <si>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</si>
  <si>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</si>
  <si>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</si>
  <si>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</si>
  <si>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</si>
  <si>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</si>
  <si>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</si>
  <si>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</si>
  <si>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</si>
  <si>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</si>
  <si>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</si>
  <si>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</si>
  <si>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</si>
  <si>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</si>
  <si>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</si>
  <si>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</si>
  <si>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</si>
  <si>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</si>
  <si>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</si>
  <si>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</si>
  <si>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</si>
  <si>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</si>
  <si>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</si>
  <si>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</si>
  <si>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</si>
  <si>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</si>
  <si>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</si>
  <si>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</si>
  <si>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</si>
  <si>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</si>
  <si>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</si>
  <si>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</si>
  <si>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</si>
  <si>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</si>
  <si>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</si>
  <si>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</si>
  <si>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</si>
  <si>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</si>
  <si>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</si>
  <si>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</si>
  <si>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</si>
  <si>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</si>
  <si>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</si>
  <si>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</si>
  <si>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</si>
  <si>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</si>
  <si>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</si>
  <si>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</si>
  <si>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</si>
  <si>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</si>
  <si>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</si>
  <si>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</si>
  <si>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</si>
  <si>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</si>
  <si>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</si>
  <si>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</si>
  <si>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</si>
  <si>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</si>
  <si>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</si>
  <si>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</si>
  <si>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</si>
  <si>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</si>
  <si>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</si>
  <si>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</si>
  <si>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</si>
  <si>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</si>
  <si>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</si>
  <si>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</si>
  <si>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</si>
  <si>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</si>
  <si>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</si>
  <si>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</si>
  <si>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</si>
  <si>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</si>
  <si>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</si>
  <si>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</si>
  <si>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</si>
  <si>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</si>
  <si>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</si>
  <si>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</si>
  <si>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</si>
  <si>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</si>
  <si>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</si>
  <si>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</si>
  <si>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</si>
  <si>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</si>
  <si>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</si>
  <si>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</si>
  <si>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</si>
  <si>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</si>
  <si>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</si>
  <si>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</si>
  <si>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</si>
  <si>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</si>
  <si>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</si>
  <si>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</si>
  <si>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</si>
  <si>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</si>
  <si>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</si>
  <si>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</si>
  <si>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</si>
  <si>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</si>
  <si>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</si>
  <si>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</si>
  <si>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</si>
  <si>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</si>
  <si>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</si>
  <si>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</si>
  <si>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</si>
  <si>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</si>
  <si>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</si>
  <si>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</si>
  <si>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</si>
  <si>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</si>
  <si>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</si>
  <si>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</si>
  <si>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</si>
  <si>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</si>
  <si>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</si>
  <si>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</si>
  <si>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</si>
  <si>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</si>
  <si>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</si>
  <si>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</si>
  <si>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</si>
  <si>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</si>
  <si>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</si>
  <si>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</si>
  <si>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</si>
  <si>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</si>
  <si>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</si>
  <si>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</si>
  <si>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</si>
  <si>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</si>
  <si>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</si>
  <si>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</si>
  <si>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</si>
  <si>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</si>
  <si>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</si>
  <si>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</si>
  <si>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</si>
  <si>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</si>
  <si>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</si>
  <si>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</si>
  <si>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</si>
  <si>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</si>
  <si>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</si>
  <si>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</si>
  <si>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</si>
  <si>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</si>
  <si>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</si>
  <si>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</si>
  <si>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</si>
  <si>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</si>
  <si>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</si>
  <si>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</si>
  <si>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</si>
  <si>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</si>
  <si>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</si>
  <si>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</si>
  <si>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</si>
  <si>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</si>
  <si>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</si>
  <si>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</si>
  <si>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</si>
  <si>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</si>
  <si>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</si>
  <si>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</si>
  <si>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</si>
  <si>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</si>
  <si>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</si>
  <si>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</si>
  <si>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</si>
  <si>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</si>
  <si>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</si>
  <si>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</si>
  <si>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</si>
  <si>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</si>
  <si>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</si>
  <si>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</si>
  <si>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</si>
  <si>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</si>
  <si>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</si>
  <si>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</si>
  <si>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</si>
  <si>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</si>
  <si>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</si>
  <si>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</si>
  <si>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</si>
  <si>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</si>
  <si>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</si>
  <si>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</si>
  <si>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</si>
  <si>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</si>
  <si>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</si>
  <si>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</si>
  <si>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</si>
  <si>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</si>
  <si>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</si>
  <si>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</si>
  <si>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</si>
  <si>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</si>
  <si>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</si>
  <si>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</si>
  <si>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</si>
  <si>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</si>
  <si>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</si>
  <si>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</si>
  <si>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</si>
  <si>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</si>
  <si>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</si>
  <si>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</si>
  <si>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</si>
  <si>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</si>
  <si>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</si>
  <si>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</si>
  <si>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</si>
  <si>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</si>
  <si>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</si>
  <si>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</si>
  <si>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</si>
  <si>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</si>
  <si>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</si>
  <si>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</si>
  <si>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</si>
  <si>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</si>
  <si>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</si>
  <si>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</si>
  <si>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</si>
  <si>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</si>
  <si>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</si>
  <si>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</si>
  <si>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</si>
  <si>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</si>
  <si>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</si>
  <si>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</si>
  <si>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</si>
  <si>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</si>
  <si>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</si>
  <si>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</si>
  <si>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</si>
  <si>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</si>
  <si>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</si>
  <si>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</si>
  <si>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</si>
  <si>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</si>
  <si>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</si>
  <si>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</si>
  <si>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</si>
  <si>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</si>
  <si>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</si>
  <si>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</si>
  <si>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</si>
  <si>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</si>
  <si>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</si>
  <si>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</si>
  <si>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</si>
  <si>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</si>
  <si>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</si>
  <si>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</si>
  <si>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</si>
  <si>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</si>
  <si>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</si>
  <si>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</si>
  <si>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</si>
  <si>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</si>
  <si>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</si>
  <si>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</si>
  <si>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</si>
  <si>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</si>
  <si>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</si>
  <si>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</si>
  <si>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</si>
  <si>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</si>
  <si>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</si>
  <si>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</si>
  <si>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</si>
  <si>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</si>
  <si>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</si>
  <si>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</si>
  <si>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</si>
  <si>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</si>
  <si>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</si>
  <si>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</si>
  <si>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</si>
  <si>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</si>
  <si>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</si>
  <si>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</si>
  <si>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</si>
  <si>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</si>
  <si>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</si>
  <si>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</si>
  <si>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</si>
  <si>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</si>
  <si>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</si>
  <si>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</si>
  <si>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</si>
  <si>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</si>
  <si>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</si>
  <si>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</si>
  <si>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</si>
  <si>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</si>
  <si>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</si>
  <si>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</si>
  <si>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</si>
  <si>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</si>
  <si>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</si>
  <si>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</si>
  <si>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</si>
  <si>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</si>
  <si>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</si>
  <si>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</si>
  <si>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</si>
  <si>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</si>
  <si>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</si>
  <si>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</si>
  <si>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</si>
  <si>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</si>
  <si>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</si>
  <si>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</si>
  <si>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</si>
  <si>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</si>
  <si>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</si>
  <si>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</si>
  <si>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</si>
  <si>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</si>
  <si>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</si>
  <si>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</si>
  <si>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</si>
  <si>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</si>
  <si>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</si>
  <si>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</si>
  <si>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</si>
  <si>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</si>
  <si>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</si>
  <si>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</si>
  <si>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</si>
  <si>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</si>
  <si>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</si>
  <si>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</si>
  <si>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</si>
  <si>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</si>
  <si>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</si>
  <si>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</si>
  <si>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</si>
  <si>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</si>
  <si>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</si>
  <si>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</si>
  <si>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</si>
  <si>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</si>
  <si>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</si>
  <si>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</si>
  <si>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</si>
  <si>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</si>
  <si>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</si>
  <si>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</si>
  <si>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</si>
  <si>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</si>
  <si>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</si>
  <si>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</si>
  <si>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</si>
  <si>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</si>
  <si>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</si>
  <si>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</si>
  <si>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</si>
  <si>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</si>
  <si>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</si>
  <si>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</si>
  <si>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</si>
  <si>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</si>
  <si>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</si>
  <si>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</si>
  <si>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</si>
  <si>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</si>
  <si>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</si>
  <si>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</si>
  <si>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</si>
  <si>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</si>
  <si>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</si>
  <si>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</si>
  <si>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</si>
  <si>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</si>
  <si>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</si>
  <si>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</si>
  <si>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</si>
  <si>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</si>
  <si>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</si>
  <si>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</si>
  <si>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</si>
  <si>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</si>
  <si>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</si>
  <si>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</si>
  <si>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</si>
  <si>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</si>
  <si>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</si>
  <si>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</si>
  <si>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</si>
  <si>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</si>
  <si>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</si>
  <si>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</si>
  <si>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</si>
  <si>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</si>
  <si>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</si>
  <si>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</si>
  <si>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</si>
  <si>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</si>
  <si>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</si>
  <si>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</si>
  <si>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</si>
  <si>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</si>
  <si>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</si>
  <si>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</si>
  <si>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</si>
  <si>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</si>
  <si>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</si>
  <si>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</si>
  <si>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</si>
  <si>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</si>
  <si>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</si>
  <si>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</si>
  <si>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</si>
  <si>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</si>
  <si>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</si>
  <si>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</si>
  <si>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</si>
  <si>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</si>
  <si>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</si>
  <si>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</si>
  <si>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</si>
  <si>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</si>
  <si>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</si>
  <si>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</si>
  <si>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</si>
  <si>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</si>
  <si>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</si>
  <si>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</si>
  <si>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</si>
  <si>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</si>
  <si>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</si>
  <si>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</si>
  <si>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</si>
  <si>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</si>
  <si>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</si>
  <si>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</si>
  <si>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</si>
  <si>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</si>
  <si>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</si>
  <si>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</si>
  <si>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</si>
  <si>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</si>
  <si>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</si>
  <si>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</si>
  <si>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</si>
  <si>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</si>
  <si>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</si>
  <si>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</si>
  <si>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</si>
  <si>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</si>
  <si>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</si>
  <si>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</si>
  <si>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</si>
  <si>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</si>
  <si>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</si>
  <si>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</si>
  <si>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</si>
  <si>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</si>
  <si>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</si>
  <si>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</si>
  <si>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</si>
  <si>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</si>
  <si>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</si>
  <si>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</si>
  <si>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</si>
  <si>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</si>
  <si>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</si>
  <si>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</si>
  <si>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</si>
  <si>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</si>
  <si>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</si>
  <si>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</si>
  <si>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</si>
  <si>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</si>
  <si>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</si>
  <si>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</si>
  <si>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</si>
  <si>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</si>
  <si>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</si>
  <si>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</si>
  <si>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</si>
  <si>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</si>
  <si>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</si>
  <si>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</si>
  <si>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</si>
  <si>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</si>
  <si>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</si>
  <si>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</si>
  <si>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</si>
  <si>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</si>
  <si>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</si>
  <si>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</si>
  <si>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</si>
  <si>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</si>
  <si>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</si>
  <si>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</si>
  <si>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</si>
  <si>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</si>
  <si>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</si>
  <si>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</si>
  <si>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</si>
  <si>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</si>
  <si>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</si>
  <si>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</si>
  <si>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</si>
  <si>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</si>
  <si>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</si>
  <si>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</si>
  <si>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</si>
  <si>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</si>
  <si>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</si>
  <si>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</si>
  <si>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</si>
  <si>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</si>
  <si>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</si>
  <si>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</si>
  <si>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</si>
  <si>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</si>
  <si>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</si>
  <si>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</si>
  <si>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</si>
  <si>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</si>
  <si>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</si>
  <si>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</si>
  <si>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</si>
  <si>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</si>
  <si>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</si>
  <si>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</si>
  <si>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</si>
  <si>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</si>
  <si>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</si>
  <si>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</si>
  <si>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</si>
  <si>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</si>
  <si>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</si>
  <si>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</si>
  <si>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</si>
  <si>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</si>
  <si>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</si>
  <si>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</si>
  <si>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</si>
  <si>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</si>
  <si>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</si>
  <si>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</si>
  <si>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</si>
  <si>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</si>
  <si>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</si>
  <si>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</si>
  <si>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</si>
  <si>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</si>
  <si>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</si>
  <si>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</si>
  <si>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</si>
  <si>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</si>
  <si>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</si>
  <si>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</si>
  <si>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</si>
  <si>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</si>
  <si>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</si>
  <si>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</si>
  <si>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</si>
  <si>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</si>
  <si>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</si>
  <si>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</si>
  <si>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</si>
  <si>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</si>
  <si>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</si>
  <si>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</si>
  <si>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</si>
  <si>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</si>
  <si>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</si>
  <si>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</si>
  <si>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</si>
  <si>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</si>
  <si>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</si>
  <si>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</si>
  <si>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</si>
  <si>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</si>
  <si>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</si>
  <si>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</si>
  <si>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</si>
  <si>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</si>
  <si>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</si>
  <si>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</si>
  <si>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</si>
  <si>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</si>
  <si>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</si>
  <si>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</si>
  <si>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</si>
  <si>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</si>
  <si>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</si>
  <si>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</si>
  <si>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</si>
  <si>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</si>
  <si>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</si>
  <si>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</si>
  <si>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</si>
  <si>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</si>
  <si>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</si>
  <si>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</si>
  <si>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</si>
  <si>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</si>
  <si>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</si>
  <si>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</si>
  <si>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</si>
  <si>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</si>
  <si>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</si>
  <si>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</si>
  <si>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</si>
  <si>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</si>
  <si>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</si>
  <si>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</si>
  <si>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</si>
  <si>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</si>
  <si>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</si>
  <si>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</si>
  <si>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</si>
  <si>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</si>
  <si>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</si>
  <si>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</si>
  <si>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</si>
  <si>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</si>
  <si>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</si>
  <si>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</si>
  <si>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</si>
  <si>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</si>
  <si>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</si>
  <si>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</si>
  <si>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</si>
  <si>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</si>
  <si>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</si>
  <si>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</si>
  <si>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</si>
  <si>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</si>
  <si>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</si>
  <si>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</si>
  <si>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</si>
  <si>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</si>
  <si>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</si>
  <si>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</si>
  <si>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</si>
  <si>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</si>
  <si>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</si>
  <si>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</si>
  <si>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</si>
  <si>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</si>
  <si>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</si>
  <si>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</si>
  <si>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</si>
  <si>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</si>
  <si>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</si>
  <si>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</si>
  <si>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</si>
  <si>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</si>
  <si>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</si>
  <si>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</si>
  <si>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</si>
  <si>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</si>
  <si>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</si>
  <si>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</si>
  <si>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</si>
  <si>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</si>
  <si>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</si>
  <si>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</si>
  <si>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</si>
  <si>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</si>
  <si>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</si>
  <si>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</si>
  <si>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</si>
  <si>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</si>
  <si>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</si>
  <si>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</si>
  <si>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</si>
  <si>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</si>
  <si>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</si>
  <si>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</si>
  <si>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</si>
  <si>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</si>
  <si>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</si>
  <si>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</si>
  <si>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</si>
  <si>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</si>
  <si>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</si>
  <si>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</si>
  <si>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</si>
  <si>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</si>
  <si>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</si>
  <si>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</si>
  <si>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</si>
  <si>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</si>
  <si>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</si>
  <si>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</si>
  <si>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</si>
  <si>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</si>
  <si>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</si>
  <si>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</si>
  <si>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</si>
  <si>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</si>
  <si>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</si>
  <si>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</si>
  <si>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</si>
  <si>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</si>
  <si>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</si>
  <si>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</si>
  <si>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</si>
  <si>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</si>
  <si>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</si>
  <si>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</si>
  <si>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</si>
  <si>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</si>
  <si>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</si>
  <si>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</si>
  <si>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</si>
  <si>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</si>
  <si>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</si>
  <si>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</si>
  <si>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</si>
  <si>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</si>
  <si>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</si>
  <si>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</si>
  <si>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</si>
  <si>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</si>
  <si>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</si>
  <si>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</si>
  <si>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</si>
  <si>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</si>
  <si>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</si>
  <si>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</si>
  <si>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</si>
  <si>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</si>
  <si>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</si>
  <si>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</si>
  <si>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</si>
  <si>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</si>
  <si>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</si>
  <si>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</si>
  <si>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</si>
  <si>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</si>
  <si>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</si>
  <si>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</si>
  <si>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</si>
  <si>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</si>
  <si>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</si>
  <si>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</si>
  <si>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</si>
  <si>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</si>
  <si>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</si>
  <si>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</si>
  <si>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</si>
  <si>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</si>
  <si>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</si>
  <si>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</si>
  <si>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</si>
  <si>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</si>
  <si>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</si>
  <si>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</si>
  <si>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</si>
  <si>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</si>
  <si>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</si>
  <si>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</si>
  <si>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</si>
  <si>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</si>
  <si>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</si>
  <si>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</si>
  <si>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</si>
  <si>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</si>
  <si>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</si>
  <si>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</si>
  <si>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</si>
  <si>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</si>
  <si>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</si>
  <si>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</si>
  <si>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</si>
  <si>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</si>
  <si>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</si>
  <si>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</si>
  <si>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</si>
  <si>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</si>
  <si>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</si>
  <si>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</si>
  <si>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</si>
  <si>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</si>
  <si>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</si>
  <si>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</si>
  <si>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</si>
  <si>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</si>
  <si>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</si>
  <si>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</si>
  <si>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</si>
  <si>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</si>
  <si>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</si>
  <si>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</si>
  <si>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</si>
  <si>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</si>
  <si>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</si>
  <si>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</si>
  <si>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</si>
  <si>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</si>
  <si>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</si>
  <si>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</si>
  <si>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</si>
  <si>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</si>
  <si>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</si>
  <si>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</si>
  <si>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</si>
  <si>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</si>
  <si>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</si>
  <si>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</si>
  <si>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</si>
  <si>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</si>
  <si>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</si>
  <si>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</si>
  <si>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</si>
  <si>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</si>
  <si>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</si>
  <si>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</si>
  <si>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</si>
  <si>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</si>
  <si>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</si>
  <si>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</si>
  <si>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</si>
  <si>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</si>
  <si>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</si>
  <si>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</si>
  <si>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</si>
  <si>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</si>
  <si>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</si>
  <si>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</si>
  <si>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</si>
  <si>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</si>
  <si>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</si>
  <si>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</si>
  <si>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</si>
  <si>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</si>
  <si>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</si>
  <si>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</si>
  <si>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</si>
  <si>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</si>
  <si>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</si>
  <si>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</si>
  <si>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</si>
  <si>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</si>
  <si>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</si>
  <si>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</si>
  <si>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</si>
  <si>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</si>
  <si>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</si>
  <si>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</si>
  <si>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</si>
  <si>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</si>
  <si>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</si>
  <si>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</si>
  <si>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</si>
  <si>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</si>
  <si>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</si>
  <si>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</si>
  <si>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</si>
  <si>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</si>
  <si>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</si>
  <si>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</si>
  <si>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</si>
  <si>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</si>
  <si>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</si>
  <si>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</si>
  <si>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</si>
  <si>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</si>
  <si>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</si>
  <si>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</si>
  <si>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</si>
  <si>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</si>
  <si>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</si>
  <si>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</si>
  <si>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</si>
  <si>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</si>
  <si>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</si>
  <si>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</si>
  <si>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</si>
  <si>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</si>
  <si>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</si>
  <si>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</si>
  <si>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</si>
  <si>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</si>
  <si>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</si>
  <si>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</si>
  <si>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</si>
  <si>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</si>
  <si>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</si>
  <si>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</si>
  <si>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</si>
  <si>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</si>
  <si>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</si>
  <si>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</si>
  <si>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</si>
  <si>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</si>
  <si>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</si>
  <si>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</si>
  <si>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</si>
  <si>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</si>
  <si>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</si>
  <si>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</si>
  <si>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</si>
  <si>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</si>
  <si>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</si>
  <si>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</si>
  <si>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</si>
  <si>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</si>
  <si>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</si>
  <si>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</si>
  <si>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</si>
  <si>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</si>
  <si>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</si>
  <si>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</si>
  <si>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</si>
  <si>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</si>
  <si>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</si>
  <si>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</si>
  <si>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</si>
  <si>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</si>
  <si>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</si>
  <si>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</si>
  <si>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</si>
  <si>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</si>
  <si>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</si>
  <si>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</si>
  <si>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</si>
  <si>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</si>
  <si>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</si>
  <si>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</si>
  <si>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</si>
  <si>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</si>
  <si>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</si>
  <si>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</si>
  <si>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</si>
  <si>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</si>
  <si>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</si>
  <si>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</si>
  <si>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</si>
  <si>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</si>
  <si>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</si>
  <si>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</si>
  <si>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</si>
  <si>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</si>
  <si>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</si>
  <si>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</si>
  <si>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</si>
  <si>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</si>
  <si>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</si>
  <si>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</si>
  <si>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</si>
  <si>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</si>
  <si>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</si>
  <si>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</si>
  <si>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</si>
  <si>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</si>
  <si>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</si>
  <si>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</si>
  <si>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</si>
  <si>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</si>
  <si>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</si>
  <si>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</si>
  <si>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</si>
  <si>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</si>
  <si>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</si>
  <si>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</si>
  <si>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</si>
  <si>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</si>
  <si>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</si>
  <si>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</si>
  <si>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</si>
  <si>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</si>
  <si>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</si>
  <si>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</si>
  <si>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</si>
  <si>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</si>
  <si>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</si>
  <si>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</si>
  <si>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</si>
  <si>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</si>
  <si>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</si>
  <si>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</si>
  <si>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</si>
  <si>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</si>
  <si>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</si>
  <si>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</si>
  <si>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</si>
  <si>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</si>
  <si>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</si>
  <si>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</si>
  <si>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</si>
  <si>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</si>
  <si>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</si>
  <si>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</si>
  <si>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</si>
  <si>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</si>
  <si>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</si>
  <si>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</si>
  <si>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</si>
  <si>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</si>
  <si>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</si>
  <si>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</si>
  <si>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</si>
  <si>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</si>
  <si>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</si>
  <si>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</si>
  <si>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</si>
  <si>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</si>
  <si>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</si>
  <si>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</si>
  <si>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</si>
  <si>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</si>
  <si>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</si>
  <si>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</si>
  <si>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</si>
  <si>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</si>
  <si>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</si>
  <si>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</si>
  <si>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</si>
  <si>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</si>
  <si>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</si>
  <si>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</si>
  <si>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</si>
  <si>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</si>
  <si>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</si>
  <si>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</si>
  <si>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</si>
  <si>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</si>
  <si>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</si>
  <si>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</si>
  <si>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</si>
  <si>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</si>
  <si>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</si>
  <si>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</si>
  <si>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</si>
  <si>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</si>
  <si>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</si>
  <si>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</si>
  <si>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</si>
  <si>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</si>
  <si>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</si>
  <si>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</si>
  <si>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</si>
  <si>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</si>
  <si>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</si>
  <si>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</si>
  <si>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</si>
  <si>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</si>
  <si>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</si>
  <si>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</si>
  <si>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</si>
  <si>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</si>
  <si>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</si>
  <si>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</si>
  <si>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</si>
  <si>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</si>
  <si>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</si>
  <si>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</si>
  <si>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</si>
  <si>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</si>
  <si>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</si>
  <si>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</si>
  <si>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</si>
  <si>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</si>
  <si>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</si>
  <si>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</si>
  <si>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</si>
  <si>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</si>
  <si>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</si>
  <si>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</si>
  <si>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</si>
  <si>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</si>
  <si>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</si>
  <si>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</si>
  <si>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</si>
  <si>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</si>
  <si>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</si>
  <si>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</si>
  <si>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</si>
  <si>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</si>
  <si>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</si>
  <si>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</si>
  <si>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</si>
  <si>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</si>
  <si>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</si>
  <si>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</si>
  <si>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</si>
  <si>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</si>
  <si>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</si>
  <si>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</si>
  <si>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</si>
  <si>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</si>
  <si>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</si>
  <si>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</si>
  <si>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</si>
  <si>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</si>
  <si>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</si>
  <si>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</si>
  <si>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</si>
  <si>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</si>
  <si>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</si>
  <si>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</si>
  <si>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</si>
  <si>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</si>
  <si>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</si>
  <si>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</si>
  <si>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</si>
  <si>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</si>
  <si>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</si>
  <si>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</si>
  <si>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</si>
  <si>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</si>
  <si>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</si>
  <si>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</si>
  <si>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</si>
  <si>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</si>
  <si>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</si>
  <si>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</si>
  <si>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</si>
  <si>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</si>
  <si>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</si>
  <si>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</si>
  <si>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</si>
  <si>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</si>
  <si>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</si>
  <si>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</si>
  <si>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</si>
  <si>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</si>
  <si>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</si>
  <si>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</si>
  <si>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</si>
  <si>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</si>
  <si>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</si>
  <si>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</si>
  <si>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</si>
  <si>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</si>
  <si>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</si>
  <si>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</si>
  <si>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</si>
  <si>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</si>
  <si>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</si>
  <si>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</si>
  <si>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</si>
  <si>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</si>
  <si>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</si>
  <si>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</si>
  <si>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</si>
  <si>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</si>
  <si>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</si>
  <si>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</si>
  <si>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</si>
  <si>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</si>
  <si>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</si>
  <si>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</si>
  <si>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</si>
  <si>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</si>
  <si>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</si>
  <si>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</si>
  <si>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</si>
  <si>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</si>
  <si>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</si>
  <si>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</si>
  <si>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</si>
  <si>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</si>
  <si>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</si>
  <si>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</si>
  <si>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</si>
  <si>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</si>
  <si>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</si>
  <si>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</si>
  <si>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</si>
  <si>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</si>
  <si>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</si>
  <si>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</si>
  <si>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</si>
  <si>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</si>
  <si>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</si>
  <si>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</si>
  <si>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</si>
  <si>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</si>
  <si>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</si>
  <si>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</si>
  <si>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</si>
  <si>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</si>
  <si>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</si>
  <si>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</si>
  <si>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</si>
  <si>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</si>
  <si>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</si>
  <si>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</si>
  <si>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</si>
  <si>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</si>
  <si>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</si>
  <si>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</si>
  <si>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</si>
  <si>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</si>
  <si>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</si>
  <si>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</si>
  <si>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</si>
  <si>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</si>
  <si>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</si>
  <si>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</si>
  <si>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</si>
  <si>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</si>
  <si>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</si>
  <si>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</si>
  <si>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</si>
  <si>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</si>
  <si>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</si>
  <si>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</si>
  <si>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</si>
  <si>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</si>
  <si>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</si>
  <si>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</si>
  <si>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</si>
  <si>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</si>
  <si>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</si>
  <si>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</si>
  <si>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</si>
  <si>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</si>
  <si>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</si>
  <si>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</si>
  <si>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</si>
  <si>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</si>
  <si>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</si>
  <si>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</si>
  <si>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</si>
  <si>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</si>
  <si>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</si>
  <si>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</si>
  <si>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</si>
  <si>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</si>
  <si>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</si>
  <si>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</si>
  <si>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</si>
  <si>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</si>
  <si>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</si>
  <si>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</si>
  <si>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</si>
  <si>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</si>
  <si>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</si>
  <si>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</si>
  <si>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</si>
  <si>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</si>
  <si>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</si>
  <si>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</si>
  <si>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</si>
  <si>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</si>
  <si>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</si>
  <si>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</si>
  <si>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</si>
  <si>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</si>
  <si>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</si>
  <si>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</si>
  <si>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</si>
  <si>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</si>
  <si>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</si>
  <si>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</si>
  <si>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</si>
  <si>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</si>
  <si>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</si>
  <si>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</si>
  <si>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</si>
  <si>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</si>
  <si>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</si>
  <si>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</si>
  <si>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</si>
  <si>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</si>
  <si>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</si>
  <si>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</si>
  <si>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</si>
  <si>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</si>
  <si>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</si>
  <si>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</si>
  <si>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</si>
  <si>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</si>
  <si>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</si>
  <si>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</si>
  <si>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</si>
  <si>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</si>
  <si>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</si>
  <si>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</si>
  <si>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</si>
  <si>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</si>
  <si>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</si>
  <si>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</si>
  <si>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</si>
  <si>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</si>
  <si>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</si>
  <si>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</si>
  <si>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</si>
  <si>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</si>
  <si>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</si>
  <si>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</si>
  <si>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</si>
  <si>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</si>
  <si>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</si>
  <si>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</si>
  <si>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</si>
  <si>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</si>
  <si>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</si>
  <si>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</si>
  <si>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</si>
  <si>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</si>
  <si>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</si>
  <si>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</si>
  <si>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</si>
  <si>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</si>
  <si>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</si>
  <si>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</si>
  <si>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</si>
  <si>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</si>
  <si>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</si>
  <si>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</si>
  <si>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</si>
  <si>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</si>
  <si>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</si>
  <si>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</si>
  <si>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</si>
  <si>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</si>
  <si>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</si>
  <si>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</si>
  <si>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</si>
  <si>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</si>
  <si>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</si>
  <si>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</si>
  <si>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</si>
  <si>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</si>
  <si>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</si>
  <si>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</si>
  <si>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</si>
  <si>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</si>
  <si>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</si>
  <si>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</si>
  <si>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</si>
  <si>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</si>
  <si>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</si>
  <si>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</si>
  <si>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</si>
  <si>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</si>
  <si>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</si>
  <si>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</si>
  <si>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</si>
  <si>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</si>
  <si>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</si>
  <si>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</si>
  <si>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</si>
  <si>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</si>
  <si>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</si>
  <si>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</si>
  <si>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</si>
  <si>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</si>
  <si>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</si>
  <si>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</si>
  <si>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</si>
  <si>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</si>
  <si>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</si>
  <si>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</si>
  <si>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</si>
  <si>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</si>
  <si>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</si>
  <si>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</si>
  <si>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</si>
  <si>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</si>
  <si>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</si>
  <si>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</si>
  <si>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</si>
  <si>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</si>
  <si>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</si>
  <si>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</si>
  <si>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</si>
  <si>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</si>
  <si>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</si>
  <si>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</si>
  <si>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</si>
  <si>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</si>
  <si>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</si>
  <si>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</si>
  <si>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</si>
  <si>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</si>
  <si>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</si>
  <si>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</si>
  <si>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</si>
  <si>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</si>
  <si>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</si>
  <si>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</si>
  <si>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</si>
  <si>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</si>
  <si>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</si>
  <si>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</si>
  <si>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</si>
  <si>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</si>
  <si>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</si>
  <si>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</si>
  <si>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</si>
  <si>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</si>
  <si>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</si>
  <si>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</si>
  <si>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</si>
  <si>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</si>
  <si>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</si>
  <si>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</si>
  <si>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</si>
  <si>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</si>
  <si>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</si>
  <si>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</si>
  <si>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</si>
  <si>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</si>
  <si>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</si>
  <si>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</si>
  <si>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</si>
  <si>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</si>
  <si>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</si>
  <si>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</si>
  <si>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</si>
  <si>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</si>
  <si>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</si>
  <si>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</si>
  <si>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</si>
  <si>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</si>
  <si>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</si>
  <si>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</si>
  <si>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</si>
  <si>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</si>
  <si>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</si>
  <si>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</si>
  <si>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</si>
  <si>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</si>
  <si>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</si>
  <si>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</si>
  <si>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</si>
  <si>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</si>
  <si>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</si>
  <si>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</si>
  <si>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</si>
  <si>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</si>
  <si>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</si>
  <si>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</si>
  <si>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</si>
  <si>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</si>
  <si>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</si>
  <si>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</si>
  <si>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</si>
  <si>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</si>
  <si>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</si>
  <si>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</si>
  <si>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</si>
  <si>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</si>
  <si>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</si>
  <si>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</si>
  <si>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</si>
  <si>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</si>
  <si>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</si>
  <si>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</si>
  <si>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</si>
  <si>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</si>
  <si>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</si>
  <si>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</si>
  <si>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</si>
  <si>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</si>
  <si>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</si>
  <si>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</si>
  <si>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</si>
  <si>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</si>
  <si>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</si>
  <si>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</si>
  <si>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</si>
  <si>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</si>
  <si>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</si>
  <si>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</si>
  <si>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</si>
  <si>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</si>
  <si>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</si>
  <si>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</si>
  <si>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</si>
  <si>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</si>
  <si>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</si>
  <si>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</si>
  <si>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</si>
  <si>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</si>
  <si>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</si>
  <si>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</si>
  <si>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</si>
  <si>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</si>
  <si>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</si>
  <si>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</si>
  <si>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</si>
  <si>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</si>
  <si>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</si>
  <si>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</si>
  <si>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</si>
  <si>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</si>
  <si>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</si>
  <si>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</si>
  <si>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</si>
  <si>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</si>
  <si>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</si>
  <si>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</si>
  <si>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</si>
  <si>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</si>
  <si>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</si>
  <si>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</si>
  <si>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</si>
  <si>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</si>
  <si>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</si>
  <si>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</si>
  <si>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</si>
  <si>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</si>
  <si>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</si>
  <si>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</si>
  <si>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</si>
  <si>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</si>
  <si>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</si>
  <si>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</si>
  <si>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</si>
  <si>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</si>
  <si>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</si>
  <si>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</si>
  <si>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</si>
  <si>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</si>
  <si>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</si>
  <si>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</si>
  <si>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</si>
  <si>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</si>
  <si>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</si>
  <si>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</si>
  <si>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</si>
  <si>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</si>
  <si>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</si>
  <si>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</si>
  <si>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</si>
  <si>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</si>
  <si>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</si>
  <si>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</si>
  <si>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</si>
  <si>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</si>
  <si>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</si>
  <si>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</si>
  <si>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</si>
  <si>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</si>
  <si>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</si>
  <si>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</si>
  <si>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</si>
  <si>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</si>
  <si>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</si>
  <si>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</si>
  <si>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</si>
  <si>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</si>
  <si>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</si>
  <si>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</si>
  <si>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</si>
  <si>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</si>
  <si>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</si>
  <si>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</si>
  <si>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</si>
  <si>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</si>
  <si>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</si>
  <si>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</si>
  <si>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</si>
  <si>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</si>
  <si>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</si>
  <si>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</si>
  <si>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</si>
  <si>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</si>
  <si>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</si>
  <si>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</si>
  <si>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</si>
  <si>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</si>
  <si>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</si>
  <si>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</si>
  <si>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</si>
  <si>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</si>
  <si>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</si>
  <si>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</si>
  <si>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</si>
  <si>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</si>
  <si>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</si>
  <si>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</si>
  <si>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</si>
  <si>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</si>
  <si>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</si>
  <si>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</si>
  <si>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</si>
  <si>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</si>
  <si>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</si>
  <si>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</si>
  <si>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</si>
  <si>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</si>
  <si>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</si>
  <si>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</si>
  <si>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</si>
  <si>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</si>
  <si>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</si>
  <si>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</si>
  <si>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</si>
  <si>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</si>
  <si>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</si>
  <si>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</si>
  <si>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</si>
  <si>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</si>
  <si>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</si>
  <si>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</si>
  <si>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</si>
  <si>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</si>
  <si>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</si>
  <si>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</si>
  <si>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</si>
  <si>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</si>
  <si>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</si>
  <si>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</si>
  <si>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</si>
  <si>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</si>
  <si>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</si>
  <si>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</si>
  <si>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</si>
  <si>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</si>
  <si>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</si>
  <si>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</si>
  <si>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</si>
  <si>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</si>
  <si>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</si>
  <si>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</si>
  <si>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</si>
  <si>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</si>
  <si>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</si>
  <si>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</si>
  <si>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</si>
  <si>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</si>
  <si>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</si>
  <si>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</si>
  <si>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</si>
  <si>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</si>
  <si>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</si>
  <si>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</si>
  <si>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</si>
  <si>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</si>
  <si>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</si>
  <si>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</si>
  <si>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</si>
  <si>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</si>
  <si>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</si>
  <si>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</si>
  <si>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</si>
  <si>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</si>
  <si>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</si>
  <si>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</si>
  <si>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</si>
  <si>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</si>
  <si>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</si>
  <si>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</si>
  <si>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</si>
  <si>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</si>
  <si>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</si>
  <si>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</si>
  <si>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</si>
  <si>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</si>
  <si>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</si>
  <si>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</si>
  <si>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</si>
  <si>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</si>
  <si>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</si>
  <si>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</si>
  <si>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</si>
  <si>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</si>
  <si>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</si>
  <si>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</si>
  <si>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</si>
  <si>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</si>
  <si>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</si>
  <si>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</si>
  <si>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</si>
  <si>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</si>
  <si>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</si>
  <si>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</si>
  <si>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</si>
  <si>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</si>
  <si>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</si>
  <si>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</si>
  <si>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</si>
  <si>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</si>
  <si>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</si>
  <si>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</si>
  <si>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</si>
  <si>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</si>
  <si>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</si>
  <si>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</si>
  <si>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</si>
  <si>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</si>
  <si>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</si>
  <si>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</si>
  <si>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</si>
  <si>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</si>
  <si>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</si>
  <si>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</si>
  <si>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</si>
  <si>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</si>
  <si>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</si>
  <si>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</si>
  <si>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</si>
  <si>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</si>
  <si>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</si>
  <si>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</si>
  <si>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</si>
  <si>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</si>
  <si>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</si>
  <si>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</si>
  <si>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</si>
  <si>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</si>
  <si>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</si>
  <si>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</si>
  <si>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</si>
  <si>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</si>
  <si>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</si>
  <si>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</si>
  <si>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</si>
  <si>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</si>
  <si>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</si>
  <si>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</si>
  <si>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</si>
  <si>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</si>
  <si>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</si>
  <si>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</si>
  <si>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</si>
  <si>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</si>
  <si>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</si>
  <si>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</si>
  <si>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</si>
  <si>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</si>
  <si>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</si>
  <si>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</si>
  <si>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</si>
  <si>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</si>
  <si>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</si>
  <si>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</si>
  <si>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</si>
  <si>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</si>
  <si>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</si>
  <si>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</si>
  <si>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</si>
  <si>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</si>
  <si>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</si>
  <si>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</si>
  <si>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</si>
  <si>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</si>
  <si>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</si>
  <si>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</si>
  <si>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</si>
  <si>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</si>
  <si>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</si>
  <si>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</si>
  <si>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</si>
  <si>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</si>
  <si>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</si>
  <si>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</si>
  <si>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</si>
  <si>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</si>
  <si>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</si>
  <si>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</si>
  <si>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</si>
  <si>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</si>
  <si>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</si>
  <si>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</si>
  <si>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</si>
  <si>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</si>
  <si>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</si>
  <si>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</si>
  <si>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</si>
  <si>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</si>
  <si>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</si>
  <si>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</si>
  <si>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</si>
  <si>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</si>
  <si>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</si>
  <si>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</si>
  <si>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</si>
  <si>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</si>
  <si>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</si>
  <si>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</si>
  <si>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</si>
  <si>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</si>
  <si>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</si>
  <si>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</si>
  <si>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</si>
  <si>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</si>
  <si>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</si>
  <si>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</si>
  <si>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</si>
  <si>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</si>
  <si>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</si>
  <si>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</si>
  <si>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</si>
  <si>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</si>
  <si>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</si>
  <si>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</si>
  <si>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</si>
  <si>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</si>
  <si>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</si>
  <si>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</si>
  <si>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</si>
  <si>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</si>
  <si>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</si>
  <si>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</si>
  <si>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</si>
  <si>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</si>
  <si>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</si>
  <si>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</si>
  <si>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</si>
  <si>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</si>
  <si>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</si>
  <si>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</si>
  <si>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</si>
  <si>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</si>
  <si>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</si>
  <si>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</si>
  <si>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</si>
  <si>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</si>
  <si>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</si>
  <si>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</si>
  <si>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</si>
  <si>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</si>
  <si>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</si>
  <si>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</si>
  <si>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</si>
  <si>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</si>
  <si>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</si>
  <si>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</si>
  <si>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</si>
  <si>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</si>
  <si>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</si>
  <si>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</si>
  <si>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</si>
  <si>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</si>
  <si>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</si>
  <si>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</si>
  <si>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</si>
  <si>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</si>
  <si>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</si>
  <si>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</si>
  <si>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</si>
  <si>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</si>
  <si>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</si>
  <si>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</si>
  <si>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</si>
  <si>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</si>
  <si>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</si>
  <si>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</si>
  <si>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</si>
  <si>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</si>
  <si>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</si>
  <si>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</si>
  <si>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</si>
  <si>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</si>
  <si>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</si>
  <si>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</si>
  <si>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</si>
  <si>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</si>
  <si>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</si>
  <si>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</si>
  <si>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</si>
  <si>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</si>
  <si>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</si>
  <si>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</si>
  <si>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</si>
  <si>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</si>
  <si>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</si>
  <si>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</si>
  <si>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</si>
  <si>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</si>
  <si>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</si>
  <si>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</si>
  <si>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</si>
  <si>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</si>
  <si>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</si>
  <si>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</si>
  <si>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</si>
  <si>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</si>
  <si>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</si>
  <si>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</si>
  <si>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</si>
  <si>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</si>
  <si>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</si>
  <si>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</si>
  <si>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</si>
  <si>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</si>
  <si>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</si>
  <si>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</si>
  <si>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</si>
  <si>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</si>
  <si>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</si>
  <si>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</si>
  <si>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</si>
  <si>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</si>
  <si>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</si>
  <si>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</si>
  <si>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</si>
  <si>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</si>
  <si>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</si>
  <si>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</si>
  <si>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</si>
  <si>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</si>
  <si>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</si>
  <si>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</si>
  <si>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</si>
  <si>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</si>
  <si>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</si>
  <si>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</si>
  <si>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</si>
  <si>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</si>
  <si>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</si>
  <si>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</si>
  <si>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</si>
  <si>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</si>
  <si>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</si>
  <si>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</si>
  <si>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</si>
  <si>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</si>
  <si>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</si>
  <si>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</si>
  <si>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</si>
  <si>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</si>
  <si>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</si>
  <si>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</si>
  <si>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</si>
  <si>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</si>
  <si>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</si>
  <si>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</si>
  <si>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</si>
  <si>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</si>
  <si>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</si>
  <si>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</si>
  <si>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</si>
  <si>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</si>
  <si>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</si>
  <si>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</si>
  <si>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</si>
  <si>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</si>
  <si>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</si>
  <si>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</si>
  <si>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</si>
  <si>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</si>
  <si>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</si>
  <si>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</si>
  <si>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</si>
  <si>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</si>
  <si>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</si>
  <si>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</si>
  <si>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</si>
  <si>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</si>
  <si>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</si>
  <si>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</si>
  <si>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</si>
  <si>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</si>
  <si>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</si>
  <si>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</si>
  <si>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</si>
  <si>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</si>
  <si>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</si>
  <si>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</si>
  <si>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</si>
  <si>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</si>
  <si>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</si>
  <si>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</si>
  <si>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</si>
  <si>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</si>
  <si>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</si>
  <si>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</si>
  <si>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</si>
  <si>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</si>
  <si>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</si>
  <si>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</si>
  <si>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</si>
  <si>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</si>
  <si>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</si>
  <si>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</si>
  <si>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</si>
  <si>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</si>
  <si>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</si>
  <si>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</si>
  <si>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</si>
  <si>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</si>
  <si>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</si>
  <si>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</si>
  <si>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</si>
  <si>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</si>
  <si>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</si>
  <si>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</si>
  <si>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</si>
  <si>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</si>
  <si>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</si>
  <si>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</si>
  <si>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</si>
  <si>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</si>
  <si>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</si>
  <si>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</si>
  <si>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</si>
  <si>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</si>
  <si>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</si>
  <si>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</si>
  <si>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</si>
  <si>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</si>
  <si>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</si>
  <si>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</si>
  <si>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</si>
  <si>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</si>
  <si>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</si>
  <si>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</si>
  <si>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</si>
  <si>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</si>
  <si>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</si>
  <si>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</si>
  <si>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</si>
  <si>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</si>
  <si>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</si>
  <si>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</si>
  <si>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</si>
  <si>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</si>
  <si>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</si>
  <si>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</si>
  <si>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</si>
  <si>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</si>
  <si>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</si>
  <si>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</si>
  <si>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</si>
  <si>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</si>
  <si>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</si>
  <si>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</si>
  <si>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</si>
  <si>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</si>
  <si>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</si>
  <si>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</si>
  <si>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</si>
  <si>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</si>
  <si>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</si>
  <si>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</si>
  <si>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</si>
  <si>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</si>
  <si>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</si>
  <si>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</si>
  <si>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</si>
  <si>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</si>
  <si>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</si>
  <si>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</si>
  <si>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</si>
  <si>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</si>
  <si>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</si>
  <si>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</si>
  <si>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</si>
  <si>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</si>
  <si>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</si>
  <si>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</si>
  <si>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</si>
  <si>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</si>
  <si>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</si>
  <si>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</si>
  <si>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</si>
  <si>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</si>
  <si>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</si>
  <si>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</si>
  <si>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</si>
  <si>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</si>
  <si>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</si>
  <si>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</si>
  <si>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</si>
  <si>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</si>
  <si>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</si>
  <si>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</si>
  <si>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</si>
  <si>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</si>
  <si>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</si>
  <si>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</si>
  <si>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</si>
  <si>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</si>
  <si>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</si>
  <si>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</si>
  <si>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</si>
  <si>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</si>
  <si>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</si>
  <si>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</si>
  <si>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</si>
  <si>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</si>
  <si>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</si>
  <si>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</si>
  <si>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</si>
  <si>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</si>
  <si>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</si>
  <si>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</si>
  <si>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</si>
  <si>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</si>
  <si>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</si>
  <si>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</si>
  <si>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</si>
  <si>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</si>
  <si>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</si>
  <si>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</si>
  <si>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</si>
  <si>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</si>
  <si>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</si>
  <si>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</si>
  <si>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</si>
  <si>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</si>
  <si>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</si>
  <si>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</si>
  <si>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</si>
  <si>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</si>
  <si>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</si>
  <si>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</si>
  <si>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</si>
  <si>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</si>
  <si>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</si>
  <si>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</si>
  <si>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</si>
  <si>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</si>
  <si>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</si>
  <si>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</si>
  <si>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</si>
  <si>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</si>
  <si>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</si>
  <si>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</si>
  <si>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</si>
  <si>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</si>
  <si>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</si>
  <si>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</si>
  <si>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</si>
  <si>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</si>
  <si>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</si>
  <si>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</si>
  <si>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</si>
  <si>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</si>
  <si>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</si>
  <si>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</si>
  <si>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</si>
  <si>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</si>
  <si>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</si>
  <si>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</si>
  <si>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</si>
  <si>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</si>
  <si>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</si>
  <si>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</si>
  <si>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</si>
  <si>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</si>
  <si>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</si>
  <si>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</si>
  <si>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</si>
  <si>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</si>
  <si>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</si>
  <si>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</si>
  <si>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</si>
  <si>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</si>
  <si>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</si>
  <si>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</si>
  <si>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</si>
  <si>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</si>
  <si>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</si>
  <si>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</si>
  <si>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</si>
  <si>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</si>
  <si>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</si>
  <si>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</si>
  <si>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</si>
  <si>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</si>
  <si>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</si>
  <si>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</si>
  <si>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</si>
  <si>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</si>
  <si>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</si>
  <si>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</si>
  <si>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</si>
  <si>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</si>
  <si>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</si>
  <si>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</si>
  <si>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</si>
  <si>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</si>
  <si>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</si>
  <si>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</si>
  <si>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</si>
  <si>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</si>
  <si>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</si>
  <si>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</si>
  <si>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</si>
  <si>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</si>
  <si>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</si>
  <si>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</si>
  <si>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</si>
  <si>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</si>
  <si>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</si>
  <si>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</si>
  <si>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</si>
  <si>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</si>
  <si>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</si>
  <si>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</si>
  <si>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</si>
  <si>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</si>
  <si>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</si>
  <si>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</si>
  <si>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</si>
  <si>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</si>
  <si>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</si>
  <si>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</si>
  <si>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</si>
  <si>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</si>
  <si>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</si>
  <si>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</si>
  <si>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</si>
  <si>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</si>
  <si>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</si>
  <si>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</si>
  <si>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</si>
  <si>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</si>
  <si>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</si>
  <si>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</si>
  <si>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</si>
  <si>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</si>
  <si>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</si>
  <si>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</si>
  <si>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</si>
  <si>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</si>
  <si>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</si>
  <si>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</si>
  <si>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</si>
  <si>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</si>
  <si>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</si>
  <si>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</si>
  <si>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</si>
  <si>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</si>
  <si>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</si>
  <si>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</si>
  <si>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</si>
  <si>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</si>
  <si>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</si>
  <si>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</si>
  <si>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</si>
  <si>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</si>
  <si>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</si>
  <si>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</si>
  <si>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</si>
  <si>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</si>
  <si>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</si>
  <si>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</si>
  <si>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</si>
  <si>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</si>
  <si>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</si>
  <si>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</si>
  <si>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</si>
  <si>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</si>
  <si>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</si>
  <si>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</si>
  <si>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</si>
  <si>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</si>
  <si>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</si>
  <si>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</si>
  <si>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</si>
  <si>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</si>
  <si>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</si>
  <si>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</si>
  <si>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</si>
  <si>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</si>
  <si>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</si>
  <si>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</si>
  <si>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</si>
  <si>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</si>
  <si>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</si>
  <si>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</si>
  <si>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</si>
  <si>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</si>
  <si>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</si>
  <si>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</si>
  <si>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</si>
  <si>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</si>
  <si>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</si>
  <si>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</si>
  <si>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</si>
  <si>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</si>
  <si>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</si>
  <si>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</si>
  <si>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</si>
  <si>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</si>
  <si>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</si>
  <si>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</si>
  <si>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</si>
  <si>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</si>
  <si>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</si>
  <si>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</si>
  <si>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</si>
  <si>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</si>
  <si>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</si>
  <si>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</si>
  <si>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</si>
  <si>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</si>
  <si>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</si>
  <si>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</si>
  <si>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</si>
  <si>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</si>
  <si>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</si>
  <si>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</si>
  <si>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</si>
  <si>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</si>
  <si>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</si>
  <si>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</si>
  <si>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</si>
  <si>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</si>
  <si>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</si>
  <si>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</si>
  <si>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</si>
  <si>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</si>
  <si>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</si>
  <si>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</si>
  <si>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</si>
  <si>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</si>
  <si>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</si>
  <si>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</si>
  <si>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</si>
  <si>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</si>
  <si>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</si>
  <si>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</si>
  <si>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</si>
  <si>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</si>
  <si>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</si>
  <si>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</si>
  <si>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</si>
  <si>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</si>
  <si>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</si>
  <si>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</si>
  <si>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</si>
  <si>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</si>
  <si>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</si>
  <si>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</si>
  <si>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</si>
  <si>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</si>
  <si>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</si>
  <si>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</si>
  <si>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</si>
  <si>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</si>
  <si>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</si>
  <si>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</si>
  <si>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</si>
  <si>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</si>
  <si>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</si>
  <si>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</si>
  <si>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</si>
  <si>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</si>
  <si>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</si>
  <si>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</si>
  <si>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</si>
  <si>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</si>
  <si>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</si>
  <si>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</si>
  <si>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</si>
  <si>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</si>
  <si>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</si>
  <si>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</si>
  <si>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</si>
  <si>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</si>
  <si>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</si>
  <si>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</si>
  <si>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</si>
  <si>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</si>
  <si>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</si>
  <si>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</si>
  <si>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</si>
  <si>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</si>
  <si>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</si>
  <si>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</si>
  <si>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</si>
  <si>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</si>
  <si>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</si>
  <si>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</si>
  <si>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</si>
  <si>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</si>
  <si>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</si>
  <si>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</si>
  <si>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</si>
  <si>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</si>
  <si>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</si>
  <si>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</si>
  <si>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</si>
  <si>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</si>
  <si>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</si>
  <si>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</si>
  <si>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</si>
  <si>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</si>
  <si>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</si>
  <si>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</si>
  <si>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</si>
  <si>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</si>
  <si>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</si>
  <si>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</si>
  <si>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</si>
  <si>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</si>
  <si>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</si>
  <si>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</si>
  <si>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</si>
  <si>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</si>
  <si>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</si>
  <si>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</si>
  <si>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</si>
  <si>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</si>
  <si>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</si>
  <si>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</si>
  <si>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</si>
  <si>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</si>
  <si>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</si>
  <si>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</si>
  <si>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</si>
  <si>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</si>
  <si>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</si>
  <si>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</si>
  <si>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</si>
  <si>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</si>
  <si>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</si>
  <si>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</si>
  <si>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</si>
  <si>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</si>
  <si>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</si>
  <si>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</si>
  <si>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</si>
  <si>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</si>
  <si>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</si>
  <si>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</si>
  <si>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</si>
  <si>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</si>
  <si>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</si>
  <si>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</si>
  <si>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</si>
  <si>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</si>
  <si>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</si>
  <si>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</si>
  <si>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</si>
  <si>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</si>
  <si>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</si>
  <si>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</si>
  <si>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</si>
  <si>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</si>
  <si>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</si>
  <si>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</si>
  <si>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</si>
  <si>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</si>
  <si>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</si>
  <si>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</si>
  <si>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</si>
  <si>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</si>
  <si>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</si>
  <si>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</si>
  <si>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</si>
  <si>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</si>
  <si>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</si>
  <si>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</si>
  <si>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</si>
  <si>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</si>
  <si>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</si>
  <si>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</si>
  <si>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</si>
  <si>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</si>
  <si>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</si>
  <si>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</si>
  <si>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</si>
  <si>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</si>
  <si>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</si>
  <si>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</si>
  <si>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</si>
  <si>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</si>
  <si>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</si>
  <si>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</si>
  <si>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</si>
  <si>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</si>
  <si>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</si>
  <si>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</si>
  <si>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</si>
  <si>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</si>
  <si>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</si>
  <si>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</si>
  <si>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</si>
  <si>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</si>
  <si>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</si>
  <si>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</si>
  <si>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</si>
  <si>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</si>
  <si>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</si>
  <si>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</si>
  <si>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</si>
  <si>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</si>
  <si>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</si>
  <si>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</si>
  <si>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</si>
  <si>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</si>
  <si>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</si>
  <si>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</si>
  <si>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</si>
  <si>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</si>
  <si>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</si>
  <si>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</si>
  <si>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</si>
  <si>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</si>
  <si>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</si>
  <si>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</si>
  <si>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</si>
  <si>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</si>
  <si>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</si>
  <si>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</si>
  <si>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</si>
  <si>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</si>
  <si>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</si>
  <si>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</si>
  <si>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</si>
  <si>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</si>
  <si>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</si>
  <si>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</si>
  <si>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</si>
  <si>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</si>
  <si>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</si>
  <si>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</si>
  <si>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</si>
  <si>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</si>
  <si>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</si>
  <si>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</si>
  <si>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</si>
  <si>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</si>
  <si>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</si>
  <si>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</si>
  <si>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</si>
  <si>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</si>
  <si>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</si>
  <si>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</si>
  <si>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</si>
  <si>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</si>
  <si>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</si>
  <si>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</si>
  <si>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</si>
  <si>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</si>
  <si>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</si>
  <si>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</si>
  <si>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</si>
  <si>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</si>
  <si>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</si>
  <si>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</si>
  <si>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</si>
  <si>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</si>
  <si>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</si>
  <si>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</si>
  <si>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</si>
  <si>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</si>
  <si>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</si>
  <si>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</si>
  <si>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</si>
  <si>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</si>
  <si>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</si>
  <si>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</si>
  <si>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</si>
  <si>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</si>
  <si>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</si>
  <si>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</si>
  <si>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</si>
  <si>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</si>
  <si>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</si>
  <si>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</si>
  <si>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</si>
  <si>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</si>
  <si>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</si>
  <si>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</si>
  <si>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</si>
  <si>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</si>
  <si>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</si>
  <si>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</si>
  <si>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</si>
  <si>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</si>
  <si>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</si>
  <si>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</si>
  <si>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</si>
  <si>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</si>
  <si>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</si>
  <si>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</si>
  <si>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</si>
  <si>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</si>
  <si>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</si>
  <si>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</si>
  <si>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</si>
  <si>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</si>
  <si>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</si>
  <si>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</si>
  <si>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</si>
  <si>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</si>
  <si>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</si>
  <si>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</si>
  <si>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</si>
  <si>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</si>
  <si>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</si>
  <si>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</si>
  <si>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</si>
  <si>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</si>
  <si>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</si>
  <si>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</si>
  <si>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</si>
  <si>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</si>
  <si>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</si>
  <si>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</si>
  <si>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</si>
  <si>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</si>
  <si>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</si>
  <si>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</si>
  <si>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</si>
  <si>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</si>
  <si>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</si>
  <si>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</si>
  <si>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</si>
  <si>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</si>
  <si>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</si>
  <si>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</si>
  <si>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</si>
  <si>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</si>
  <si>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</si>
  <si>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</si>
  <si>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</si>
  <si>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</si>
  <si>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</si>
  <si>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</si>
  <si>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</si>
  <si>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</si>
  <si>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</si>
  <si>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</si>
  <si>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</si>
  <si>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</si>
  <si>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</si>
  <si>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</si>
  <si>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</si>
  <si>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</si>
  <si>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</si>
  <si>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</si>
  <si>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</si>
  <si>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</si>
  <si>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</si>
  <si>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</si>
  <si>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</si>
  <si>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</si>
  <si>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</si>
  <si>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</si>
  <si>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</si>
  <si>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</si>
  <si>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</si>
  <si>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</si>
  <si>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</si>
  <si>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</si>
  <si>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</si>
  <si>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</si>
  <si>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</si>
  <si>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</si>
  <si>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</si>
  <si>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</si>
  <si>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</si>
  <si>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</si>
  <si>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</si>
  <si>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</si>
  <si>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</si>
  <si>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</si>
  <si>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</si>
  <si>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</si>
  <si>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</si>
  <si>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</si>
  <si>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</si>
  <si>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</si>
  <si>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</si>
  <si>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</si>
  <si>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</si>
  <si>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</si>
  <si>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</si>
  <si>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</si>
  <si>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</si>
  <si>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</si>
  <si>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</si>
  <si>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</si>
  <si>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</si>
  <si>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</si>
  <si>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</si>
  <si>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</si>
  <si>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</si>
  <si>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</si>
  <si>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</si>
  <si>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</si>
  <si>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</si>
  <si>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</si>
  <si>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</si>
  <si>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</si>
  <si>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</si>
  <si>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</si>
  <si>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</si>
  <si>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</si>
  <si>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</si>
  <si>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</si>
  <si>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</si>
  <si>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</si>
  <si>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</si>
  <si>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</si>
  <si>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</si>
  <si>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</si>
  <si>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</si>
  <si>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</si>
  <si>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</si>
  <si>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</si>
  <si>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</si>
  <si>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</si>
  <si>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</si>
  <si>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</si>
  <si>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</si>
  <si>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</si>
  <si>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</si>
  <si>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</si>
  <si>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</si>
  <si>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</si>
  <si>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</si>
  <si>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</si>
  <si>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</si>
  <si>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</si>
  <si>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</si>
  <si>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</si>
  <si>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</si>
  <si>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</si>
  <si>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</si>
  <si>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</si>
  <si>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</si>
  <si>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</si>
  <si>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</si>
  <si>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</si>
  <si>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</si>
  <si>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</si>
  <si>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</si>
  <si>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</si>
  <si>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</si>
  <si>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</si>
  <si>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</si>
  <si>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</si>
  <si>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</si>
  <si>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</si>
  <si>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</si>
  <si>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</si>
  <si>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</si>
  <si>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</si>
  <si>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</si>
  <si>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</si>
  <si>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</si>
  <si>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</si>
  <si>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</si>
  <si>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</si>
  <si>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</si>
  <si>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</si>
  <si>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</si>
  <si>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</si>
  <si>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</si>
  <si>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</si>
  <si>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</si>
  <si>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</si>
  <si>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</si>
  <si>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</si>
  <si>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</si>
  <si>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</si>
  <si>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</si>
  <si>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</si>
  <si>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</si>
  <si>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</si>
  <si>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</si>
  <si>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</si>
  <si>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</si>
  <si>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</si>
  <si>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</si>
  <si>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</si>
  <si>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</si>
  <si>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</si>
  <si>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</si>
  <si>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</si>
  <si>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</si>
  <si>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</si>
  <si>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</si>
  <si>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</si>
  <si>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</si>
  <si>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</si>
  <si>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</si>
  <si>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</si>
  <si>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</si>
  <si>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</si>
  <si>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</si>
  <si>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</si>
  <si>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</si>
  <si>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</si>
  <si>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</si>
  <si>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</si>
  <si>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</si>
  <si>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</si>
  <si>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</si>
  <si>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</si>
  <si>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</si>
  <si>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</si>
  <si>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</si>
  <si>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</si>
  <si>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</si>
  <si>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</si>
  <si>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</si>
  <si>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</si>
  <si>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</si>
  <si>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</si>
  <si>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</si>
  <si>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</si>
  <si>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</si>
  <si>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</si>
  <si>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</si>
  <si>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</si>
  <si>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</si>
  <si>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</si>
  <si>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</si>
  <si>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</si>
  <si>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</si>
  <si>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</si>
  <si>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</si>
  <si>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</si>
  <si>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</si>
  <si>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</si>
  <si>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</si>
  <si>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</si>
  <si>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</si>
  <si>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</si>
  <si>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</si>
  <si>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</si>
  <si>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</si>
  <si>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</si>
  <si>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</si>
  <si>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</si>
  <si>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</si>
  <si>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</si>
  <si>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</si>
  <si>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</si>
  <si>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</si>
  <si>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</si>
  <si>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</si>
  <si>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</si>
  <si>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</si>
  <si>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</si>
  <si>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</si>
  <si>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</si>
  <si>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</si>
  <si>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</si>
  <si>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</si>
  <si>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</si>
  <si>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</si>
  <si>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</si>
  <si>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</si>
  <si>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</si>
  <si>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</si>
  <si>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</si>
  <si>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</si>
  <si>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</si>
  <si>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</si>
  <si>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</si>
  <si>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</si>
  <si>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</si>
  <si>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</si>
  <si>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</si>
  <si>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</si>
  <si>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</si>
  <si>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</si>
  <si>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</si>
  <si>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</si>
  <si>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</si>
  <si>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</si>
  <si>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</si>
  <si>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</si>
  <si>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</si>
  <si>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</si>
  <si>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</si>
  <si>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</si>
  <si>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</si>
  <si>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</si>
  <si>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</si>
  <si>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</si>
  <si>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</si>
  <si>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</si>
  <si>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</si>
  <si>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</si>
  <si>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</si>
  <si>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</si>
  <si>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</si>
  <si>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</si>
  <si>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</si>
  <si>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</si>
  <si>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</si>
  <si>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</si>
  <si>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</si>
  <si>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</si>
  <si>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</si>
  <si>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</si>
  <si>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</si>
  <si>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</si>
  <si>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</si>
  <si>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</si>
  <si>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</si>
  <si>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</si>
  <si>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</si>
  <si>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</si>
  <si>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</si>
  <si>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</si>
  <si>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</si>
  <si>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</si>
  <si>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</si>
  <si>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</si>
  <si>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</si>
  <si>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</si>
  <si>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</si>
  <si>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</si>
  <si>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</si>
  <si>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</si>
  <si>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</si>
  <si>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</si>
  <si>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</si>
  <si>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</si>
  <si>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</si>
  <si>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</si>
  <si>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</si>
  <si>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</si>
  <si>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</si>
  <si>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</si>
  <si>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</si>
  <si>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</si>
  <si>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</si>
  <si>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</si>
  <si>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</si>
  <si>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</si>
  <si>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</si>
  <si>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</si>
  <si>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</si>
  <si>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</si>
  <si>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</si>
  <si>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</si>
  <si>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</si>
  <si>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</si>
  <si>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</si>
  <si>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</si>
  <si>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</si>
  <si>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</si>
  <si>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</si>
  <si>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</si>
  <si>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</si>
  <si>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</si>
  <si>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</si>
  <si>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</si>
  <si>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</si>
  <si>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</si>
  <si>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</si>
  <si>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</si>
  <si>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</si>
  <si>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</si>
  <si>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</si>
  <si>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</si>
  <si>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</si>
  <si>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</si>
  <si>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</si>
  <si>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</si>
  <si>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</si>
  <si>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</si>
  <si>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</si>
  <si>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</si>
  <si>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</si>
  <si>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</si>
  <si>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</si>
  <si>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</si>
  <si>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</si>
  <si>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</si>
  <si>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</si>
  <si>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</si>
  <si>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</si>
  <si>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</si>
  <si>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</si>
  <si>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</si>
  <si>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</si>
  <si>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</si>
  <si>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</si>
  <si>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</si>
  <si>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</si>
  <si>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</si>
  <si>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</si>
  <si>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</si>
  <si>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</si>
  <si>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</si>
  <si>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</si>
  <si>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</si>
  <si>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</si>
  <si>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</si>
  <si>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</si>
  <si>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</si>
  <si>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</si>
  <si>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</si>
  <si>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</si>
  <si>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</si>
  <si>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</si>
  <si>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</si>
  <si>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</si>
  <si>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</si>
  <si>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</si>
  <si>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</si>
  <si>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</si>
  <si>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</si>
  <si>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</si>
  <si>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</si>
  <si>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</si>
  <si>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</si>
  <si>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</si>
  <si>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</si>
  <si>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</si>
  <si>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</si>
  <si>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</si>
  <si>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</si>
  <si>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</si>
  <si>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</si>
  <si>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</si>
  <si>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</si>
  <si>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</si>
  <si>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</si>
  <si>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</si>
  <si>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</si>
  <si>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</si>
  <si>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</si>
  <si>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</si>
  <si>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</si>
  <si>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</si>
  <si>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</si>
  <si>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</si>
  <si>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</si>
  <si>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</si>
  <si>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</si>
  <si>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</si>
  <si>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</si>
  <si>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</si>
  <si>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</si>
  <si>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</si>
  <si>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</si>
  <si>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</si>
  <si>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</si>
  <si>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</si>
  <si>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</si>
  <si>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</si>
  <si>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</si>
  <si>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</si>
  <si>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</si>
  <si>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</si>
  <si>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</si>
  <si>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</si>
  <si>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</si>
  <si>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</si>
  <si>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</si>
  <si>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</si>
  <si>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</si>
  <si>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</si>
  <si>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</si>
  <si>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</si>
  <si>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</si>
  <si>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</si>
  <si>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</si>
  <si>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</si>
  <si>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</si>
  <si>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</si>
  <si>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</si>
  <si>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</si>
  <si>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</si>
  <si>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</si>
  <si>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</si>
  <si>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</si>
  <si>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</si>
  <si>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</si>
  <si>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</si>
  <si>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</si>
  <si>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</si>
  <si>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</si>
  <si>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</si>
  <si>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</si>
  <si>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</si>
  <si>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</si>
  <si>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</si>
  <si>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</si>
  <si>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</si>
  <si>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</si>
  <si>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</si>
  <si>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</si>
  <si>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</si>
  <si>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</si>
  <si>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</si>
  <si>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</si>
  <si>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</si>
  <si>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</si>
  <si>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</si>
  <si>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</si>
  <si>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</si>
  <si>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</si>
  <si>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</si>
  <si>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</si>
  <si>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</si>
  <si>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</si>
  <si>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</si>
  <si>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</si>
  <si>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</si>
  <si>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</si>
  <si>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</si>
  <si>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</si>
  <si>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</si>
  <si>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</si>
  <si>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</si>
  <si>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</si>
  <si>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</si>
  <si>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</si>
  <si>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</si>
  <si>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</si>
  <si>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</si>
  <si>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</si>
  <si>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</si>
  <si>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</si>
  <si>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</si>
  <si>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</si>
  <si>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</si>
  <si>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</si>
  <si>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</si>
  <si>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</si>
  <si>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</si>
  <si>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</si>
  <si>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</si>
  <si>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</si>
  <si>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</si>
  <si>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</si>
  <si>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</si>
  <si>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</si>
  <si>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</si>
  <si>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</si>
  <si>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</si>
  <si>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</si>
  <si>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</si>
  <si>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</si>
  <si>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</si>
  <si>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</si>
  <si>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</si>
  <si>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</si>
  <si>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</si>
  <si>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</si>
  <si>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</si>
  <si>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</si>
  <si>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</si>
  <si>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</si>
  <si>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</si>
  <si>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</si>
  <si>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</si>
  <si>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</si>
  <si>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</si>
  <si>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</si>
  <si>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</si>
  <si>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</si>
  <si>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</si>
  <si>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</si>
  <si>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</si>
  <si>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</si>
  <si>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</si>
  <si>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</si>
  <si>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</si>
  <si>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</si>
  <si>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</si>
  <si>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</si>
  <si>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</si>
  <si>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</si>
  <si>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</si>
  <si>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</si>
  <si>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</si>
  <si>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</si>
  <si>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</si>
  <si>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</si>
  <si>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</si>
  <si>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</si>
  <si>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</si>
  <si>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</si>
  <si>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</si>
  <si>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</si>
  <si>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</si>
  <si>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</si>
  <si>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</si>
  <si>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</si>
  <si>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</si>
  <si>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</si>
  <si>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</si>
  <si>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</si>
  <si>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</si>
  <si>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</si>
  <si>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</si>
  <si>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</si>
  <si>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</si>
  <si>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</si>
  <si>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</si>
  <si>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</si>
  <si>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</si>
  <si>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</si>
  <si>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</si>
  <si>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</si>
  <si>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</si>
  <si>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</si>
  <si>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</si>
  <si>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</si>
  <si>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</si>
  <si>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</si>
  <si>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</si>
  <si>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</si>
  <si>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</si>
  <si>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</si>
  <si>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</si>
  <si>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</si>
  <si>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</si>
  <si>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</si>
  <si>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</si>
  <si>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</si>
  <si>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</si>
  <si>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</si>
  <si>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</si>
  <si>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</si>
  <si>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</si>
  <si>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</si>
  <si>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</si>
  <si>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</si>
  <si>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</si>
  <si>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</si>
  <si>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</si>
  <si>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</si>
  <si>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</si>
  <si>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</si>
  <si>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</si>
  <si>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</si>
  <si>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</si>
  <si>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</si>
  <si>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</si>
  <si>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</si>
  <si>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</si>
  <si>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</si>
  <si>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</si>
  <si>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</si>
  <si>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</si>
  <si>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</si>
  <si>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</si>
  <si>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</si>
  <si>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</si>
  <si>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</si>
  <si>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</si>
  <si>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</si>
  <si>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</si>
  <si>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</si>
  <si>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</si>
  <si>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</si>
  <si>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</si>
  <si>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</si>
  <si>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</si>
  <si>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</si>
  <si>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</si>
  <si>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</si>
  <si>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</si>
  <si>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</si>
  <si>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</si>
  <si>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</si>
  <si>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</si>
  <si>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</si>
  <si>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</si>
  <si>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</si>
  <si>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</si>
  <si>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</si>
  <si>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</si>
  <si>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</si>
  <si>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</si>
  <si>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</si>
  <si>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</si>
  <si>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</si>
  <si>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</si>
  <si>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</si>
  <si>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</si>
  <si>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</si>
  <si>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</si>
  <si>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</si>
  <si>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</si>
  <si>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</si>
  <si>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</si>
  <si>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</si>
  <si>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</si>
  <si>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</si>
  <si>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</si>
  <si>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</si>
  <si>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</si>
  <si>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</si>
  <si>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</si>
  <si>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</si>
  <si>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</si>
  <si>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</si>
  <si>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</si>
  <si>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</si>
  <si>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</si>
  <si>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</si>
  <si>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</si>
  <si>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</si>
  <si>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</si>
  <si>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</si>
  <si>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</si>
  <si>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</si>
  <si>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</si>
  <si>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</si>
  <si>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</si>
  <si>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</si>
  <si>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</si>
  <si>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</si>
  <si>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</si>
  <si>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</si>
  <si>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</si>
  <si>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</si>
  <si>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</si>
  <si>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</si>
  <si>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</si>
  <si>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</si>
  <si>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</si>
  <si>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</si>
  <si>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</si>
  <si>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</si>
  <si>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</si>
  <si>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</si>
  <si>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</si>
  <si>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</si>
  <si>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</si>
  <si>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</si>
  <si>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</si>
  <si>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</si>
  <si>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</si>
  <si>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</si>
  <si>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</si>
  <si>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</si>
  <si>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</si>
  <si>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</si>
  <si>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</si>
  <si>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</si>
  <si>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</si>
  <si>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</si>
  <si>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</si>
  <si>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</si>
  <si>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</si>
  <si>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</si>
  <si>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</si>
  <si>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</si>
  <si>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</si>
  <si>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</si>
  <si>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</si>
  <si>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</si>
  <si>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</si>
  <si>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</si>
  <si>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</si>
  <si>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</si>
  <si>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</si>
  <si>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</si>
  <si>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</si>
  <si>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</si>
  <si>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</si>
  <si>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</si>
  <si>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</si>
  <si>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</si>
  <si>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</si>
  <si>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</si>
  <si>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</si>
  <si>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</si>
  <si>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</si>
  <si>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</si>
  <si>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</si>
  <si>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</si>
  <si>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</si>
  <si>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</si>
  <si>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</si>
  <si>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</si>
  <si>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</si>
  <si>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</si>
  <si>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</si>
  <si>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</si>
  <si>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</si>
  <si>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</si>
  <si>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</si>
  <si>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</si>
  <si>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</si>
  <si>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</si>
  <si>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</si>
  <si>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</si>
  <si>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</si>
  <si>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</si>
  <si>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</si>
  <si>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</si>
  <si>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</si>
  <si>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</si>
  <si>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</si>
  <si>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</si>
  <si>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</si>
  <si>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</si>
  <si>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</si>
  <si>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</si>
  <si>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</si>
  <si>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</si>
  <si>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</si>
  <si>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</si>
  <si>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</si>
  <si>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</si>
  <si>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</si>
  <si>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</si>
  <si>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</si>
  <si>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</si>
  <si>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</si>
  <si>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</si>
  <si>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</si>
  <si>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</si>
  <si>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</si>
  <si>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</si>
  <si>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</si>
  <si>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</si>
  <si>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</si>
  <si>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</si>
  <si>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</si>
  <si>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</si>
  <si>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</si>
  <si>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</si>
  <si>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</si>
  <si>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</si>
  <si>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</si>
  <si>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</si>
  <si>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</si>
  <si>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</si>
  <si>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</si>
  <si>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</si>
  <si>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</si>
  <si>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</si>
  <si>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</si>
  <si>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</si>
  <si>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</si>
  <si>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</si>
  <si>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</si>
  <si>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</si>
  <si>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</si>
  <si>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</si>
  <si>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</si>
  <si>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</si>
  <si>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</si>
  <si>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</si>
  <si>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</si>
  <si>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</si>
  <si>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</si>
  <si>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</si>
  <si>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</si>
  <si>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</si>
  <si>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</si>
  <si>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</si>
  <si>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</si>
  <si>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</si>
  <si>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</si>
  <si>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</si>
  <si>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</si>
  <si>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</si>
  <si>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</si>
  <si>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</si>
  <si>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</si>
  <si>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</si>
  <si>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</si>
  <si>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</si>
  <si>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</si>
  <si>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</si>
  <si>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</si>
  <si>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</si>
  <si>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</si>
  <si>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</si>
  <si>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</si>
  <si>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</si>
  <si>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</si>
  <si>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</si>
  <si>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</si>
  <si>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</si>
  <si>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</si>
  <si>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</si>
  <si>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</si>
  <si>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</si>
  <si>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</si>
  <si>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</si>
  <si>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</si>
  <si>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</si>
  <si>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</si>
  <si>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</si>
  <si>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</si>
  <si>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</si>
  <si>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</si>
  <si>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</si>
  <si>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</si>
  <si>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</si>
  <si>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</si>
  <si>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</si>
  <si>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</si>
  <si>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</si>
  <si>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</si>
  <si>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</si>
  <si>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</si>
  <si>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</si>
  <si>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</si>
  <si>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</si>
  <si>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</si>
  <si>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</si>
  <si>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</si>
  <si>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</si>
  <si>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</si>
  <si>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</si>
  <si>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</si>
  <si>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</si>
  <si>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</si>
  <si>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</si>
  <si>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</si>
  <si>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</si>
  <si>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</si>
  <si>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</si>
  <si>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</si>
  <si>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</si>
  <si>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</si>
  <si>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</si>
  <si>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</si>
  <si>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</si>
  <si>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</si>
  <si>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</si>
  <si>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</si>
  <si>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</si>
  <si>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</si>
  <si>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</si>
  <si>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</si>
  <si>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</si>
  <si>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</si>
  <si>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</si>
  <si>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</si>
  <si>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</si>
  <si>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</si>
  <si>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</si>
  <si>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</si>
  <si>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</si>
  <si>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</si>
  <si>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</si>
  <si>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</si>
  <si>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</si>
  <si>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</si>
  <si>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</si>
  <si>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</si>
  <si>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</si>
  <si>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</si>
  <si>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</si>
  <si>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</si>
  <si>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</si>
  <si>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</si>
  <si>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</si>
  <si>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</si>
  <si>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</si>
  <si>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</si>
  <si>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</si>
  <si>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</si>
  <si>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</si>
  <si>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</si>
  <si>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</si>
  <si>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</si>
  <si>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</si>
  <si>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</si>
  <si>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</si>
  <si>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</si>
  <si>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</si>
  <si>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</si>
  <si>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</si>
  <si>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</si>
  <si>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</si>
  <si>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</si>
  <si>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</si>
  <si>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</si>
  <si>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</si>
  <si>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</si>
  <si>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</si>
  <si>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</si>
  <si>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</si>
  <si>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</si>
  <si>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</si>
  <si>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</si>
  <si>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</si>
  <si>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</si>
  <si>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</si>
  <si>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</si>
  <si>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</si>
  <si>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</si>
  <si>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</si>
  <si>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</si>
  <si>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</si>
  <si>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</si>
  <si>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</si>
  <si>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</si>
  <si>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</si>
  <si>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</si>
  <si>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</si>
  <si>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</si>
  <si>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</si>
  <si>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</si>
  <si>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</si>
  <si>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</si>
  <si>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</si>
  <si>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</si>
  <si>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</si>
  <si>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</si>
  <si>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</si>
  <si>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</si>
  <si>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</si>
  <si>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</si>
  <si>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</si>
  <si>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</si>
  <si>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</si>
  <si>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</si>
  <si>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</si>
  <si>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</si>
  <si>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</si>
  <si>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</si>
  <si>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</si>
  <si>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</si>
  <si>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</si>
  <si>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</si>
  <si>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</si>
  <si>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</si>
  <si>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</si>
  <si>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</si>
  <si>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</si>
  <si>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</si>
  <si>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</si>
  <si>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</si>
  <si>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</si>
  <si>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</si>
  <si>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</si>
  <si>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</si>
  <si>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</si>
  <si>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</si>
  <si>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</si>
  <si>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</si>
  <si>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</si>
  <si>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</si>
  <si>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</si>
  <si>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</si>
  <si>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</si>
  <si>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</si>
  <si>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</si>
  <si>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</si>
  <si>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</si>
  <si>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</si>
  <si>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</si>
  <si>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</si>
  <si>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</si>
  <si>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</si>
  <si>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</si>
  <si>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</si>
  <si>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</si>
  <si>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</si>
  <si>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</si>
  <si>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</si>
  <si>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</si>
  <si>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</si>
  <si>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</si>
  <si>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</si>
  <si>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</si>
  <si>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</si>
  <si>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</si>
  <si>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</si>
  <si>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</si>
  <si>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</si>
  <si>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</si>
  <si>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</si>
  <si>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</si>
  <si>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</si>
  <si>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</si>
  <si>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</si>
  <si>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</si>
  <si>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</si>
  <si>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</si>
  <si>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</si>
  <si>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</si>
  <si>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</si>
  <si>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</si>
  <si>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</si>
  <si>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</si>
  <si>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</si>
  <si>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</si>
  <si>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</si>
  <si>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</si>
  <si>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</si>
  <si>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</si>
  <si>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</si>
  <si>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</si>
  <si>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</si>
  <si>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</si>
  <si>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</si>
  <si>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</si>
  <si>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</si>
  <si>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</si>
  <si>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</si>
  <si>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</si>
  <si>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</si>
  <si>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</si>
  <si>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</si>
  <si>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</si>
  <si>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</si>
  <si>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</si>
  <si>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</si>
  <si>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</si>
  <si>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</si>
  <si>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</si>
  <si>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</si>
  <si>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</si>
  <si>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</si>
  <si>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</si>
  <si>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</si>
  <si>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</si>
  <si>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</si>
  <si>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</si>
  <si>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</si>
  <si>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</si>
  <si>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</si>
  <si>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</si>
  <si>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</si>
  <si>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</si>
  <si>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</si>
  <si>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</si>
  <si>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</si>
  <si>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</si>
  <si>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</si>
  <si>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</si>
  <si>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</si>
  <si>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</si>
  <si>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</si>
  <si>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</si>
  <si>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</si>
  <si>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</si>
  <si>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</si>
  <si>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</si>
  <si>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</si>
  <si>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</si>
  <si>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</si>
  <si>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</si>
  <si>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</si>
  <si>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</si>
  <si>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</si>
  <si>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</si>
  <si>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</si>
  <si>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</si>
  <si>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</si>
  <si>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</si>
  <si>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</si>
  <si>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</si>
  <si>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</si>
  <si>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</si>
  <si>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</si>
  <si>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</si>
  <si>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</si>
  <si>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</si>
  <si>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</si>
  <si>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</si>
  <si>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</si>
  <si>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</si>
  <si>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</si>
  <si>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</si>
  <si>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</si>
  <si>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</si>
  <si>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</si>
  <si>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</si>
  <si>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</si>
  <si>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</si>
  <si>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</si>
  <si>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</si>
  <si>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</si>
  <si>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</si>
  <si>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</si>
  <si>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</si>
  <si>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</si>
  <si>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</si>
  <si>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</si>
  <si>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</si>
  <si>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</si>
  <si>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</si>
  <si>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</si>
  <si>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</si>
  <si>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</si>
  <si>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</si>
  <si>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</si>
  <si>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</si>
  <si>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</si>
  <si>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</si>
  <si>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</si>
  <si>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</si>
  <si>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</si>
  <si>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</si>
  <si>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</si>
  <si>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</si>
  <si>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</si>
  <si>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</si>
  <si>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</si>
  <si>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</si>
  <si>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</si>
  <si>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</si>
  <si>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</si>
  <si>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</si>
  <si>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</si>
  <si>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</si>
  <si>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</si>
  <si>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</si>
  <si>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</si>
  <si>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</si>
  <si>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</si>
  <si>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</si>
  <si>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</si>
  <si>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</si>
  <si>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</si>
  <si>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</si>
  <si>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</si>
  <si>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</si>
  <si>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</si>
  <si>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</si>
  <si>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</si>
  <si>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</si>
  <si>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</si>
  <si>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</si>
  <si>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</si>
  <si>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</si>
  <si>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</si>
  <si>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</si>
  <si>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</si>
  <si>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</si>
  <si>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</si>
  <si>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</si>
  <si>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</si>
  <si>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</si>
  <si>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</si>
  <si>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</si>
  <si>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</si>
  <si>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</si>
  <si>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</si>
  <si>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</si>
  <si>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</si>
  <si>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</si>
  <si>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</si>
  <si>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</si>
  <si>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</si>
  <si>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</si>
  <si>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</si>
  <si>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</si>
  <si>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</si>
  <si>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</si>
  <si>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</si>
  <si>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</si>
  <si>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</si>
  <si>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</si>
  <si>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</si>
  <si>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</si>
  <si>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</si>
  <si>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</si>
  <si>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</si>
  <si>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</si>
  <si>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</si>
  <si>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</si>
  <si>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</si>
  <si>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</si>
  <si>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</si>
  <si>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</si>
  <si>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</si>
  <si>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</si>
  <si>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</si>
  <si>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</si>
  <si>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</si>
  <si>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</si>
  <si>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</si>
  <si>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</si>
  <si>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</si>
  <si>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</si>
  <si>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</si>
  <si>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</si>
  <si>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</si>
  <si>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</si>
  <si>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</si>
  <si>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</si>
  <si>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</si>
  <si>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</si>
  <si>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</si>
  <si>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</si>
  <si>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</si>
  <si>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</si>
  <si>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</si>
  <si>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</si>
  <si>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</si>
  <si>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</si>
  <si>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</si>
  <si>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</si>
  <si>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</si>
  <si>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</si>
  <si>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</si>
  <si>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</si>
  <si>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</si>
  <si>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</si>
  <si>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</si>
  <si>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</si>
  <si>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</si>
  <si>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</si>
  <si>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</si>
  <si>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</si>
  <si>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</si>
  <si>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</si>
  <si>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</si>
  <si>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</si>
  <si>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</si>
  <si>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</si>
  <si>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</si>
  <si>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</si>
  <si>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</si>
  <si>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</si>
  <si>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</si>
  <si>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</si>
  <si>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</si>
  <si>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</si>
  <si>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</si>
  <si>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</si>
  <si>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</si>
  <si>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</si>
  <si>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</si>
  <si>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</si>
  <si>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</si>
  <si>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</si>
  <si>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</si>
  <si>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</si>
  <si>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</si>
  <si>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</si>
  <si>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</si>
  <si>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</si>
  <si>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</si>
  <si>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</si>
  <si>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</si>
  <si>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</si>
  <si>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</si>
  <si>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</si>
  <si>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</si>
  <si>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</si>
  <si>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</si>
  <si>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</si>
  <si>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</si>
  <si>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</si>
  <si>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</si>
  <si>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</si>
  <si>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</si>
  <si>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</si>
  <si>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</si>
  <si>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</si>
  <si>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</si>
  <si>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</si>
  <si>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</si>
  <si>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</si>
  <si>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</si>
  <si>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</si>
  <si>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</si>
  <si>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</si>
  <si>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</si>
  <si>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</si>
  <si>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</si>
  <si>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</si>
  <si>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</si>
  <si>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</si>
  <si>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</si>
  <si>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</si>
  <si>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</si>
  <si>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</si>
  <si>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</si>
  <si>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</si>
  <si>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</si>
  <si>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</si>
  <si>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</si>
  <si>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</si>
  <si>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</si>
  <si>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</si>
  <si>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</si>
  <si>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</si>
  <si>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</si>
  <si>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</si>
  <si>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</si>
  <si>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</si>
  <si>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</si>
  <si>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</si>
  <si>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</si>
  <si>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</si>
  <si>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</si>
  <si>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</si>
  <si>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</si>
  <si>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</si>
  <si>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</si>
  <si>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</si>
  <si>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</si>
  <si>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</si>
  <si>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</si>
  <si>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</si>
  <si>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</si>
  <si>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</si>
  <si>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</si>
  <si>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</si>
  <si>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</si>
  <si>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</si>
  <si>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</si>
  <si>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</si>
  <si>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</si>
  <si>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</si>
  <si>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</si>
  <si>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</si>
  <si>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</si>
  <si>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</si>
  <si>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</si>
  <si>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</si>
  <si>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</si>
  <si>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</si>
  <si>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</si>
  <si>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</si>
  <si>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</si>
  <si>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</si>
  <si>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</si>
  <si>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</si>
  <si>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</si>
  <si>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</si>
  <si>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</si>
  <si>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</si>
  <si>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</si>
  <si>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</si>
  <si>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</si>
  <si>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</si>
  <si>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</si>
  <si>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</si>
  <si>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</si>
  <si>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</si>
  <si>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</si>
  <si>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</si>
  <si>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</si>
  <si>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</si>
  <si>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</si>
  <si>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</si>
  <si>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</si>
  <si>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</si>
  <si>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</si>
  <si>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</si>
  <si>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</si>
  <si>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</si>
  <si>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</si>
  <si>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</si>
  <si>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</si>
  <si>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</si>
  <si>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</si>
  <si>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</si>
  <si>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</si>
  <si>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</si>
  <si>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</si>
  <si>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</si>
  <si>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</si>
  <si>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</si>
  <si>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</si>
  <si>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</si>
  <si>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</si>
  <si>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</si>
  <si>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</si>
  <si>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</si>
  <si>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</si>
  <si>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</si>
  <si>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</si>
  <si>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</si>
  <si>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</si>
  <si>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</si>
  <si>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</si>
  <si>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</si>
  <si>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</si>
  <si>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</si>
  <si>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</si>
  <si>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</si>
  <si>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</si>
  <si>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</si>
  <si>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</si>
  <si>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</si>
  <si>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</si>
  <si>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</si>
  <si>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</si>
  <si>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</si>
  <si>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</si>
  <si>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</si>
  <si>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</si>
  <si>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</si>
  <si>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</si>
  <si>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</si>
  <si>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</si>
  <si>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</si>
  <si>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</si>
  <si>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</si>
  <si>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</si>
  <si>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</si>
  <si>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</si>
  <si>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</si>
  <si>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</si>
  <si>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</si>
  <si>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</si>
  <si>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</si>
  <si>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</si>
  <si>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</si>
  <si>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</si>
  <si>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</si>
  <si>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</si>
  <si>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</si>
  <si>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</si>
  <si>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</si>
  <si>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</si>
  <si>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</si>
  <si>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</si>
  <si>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</si>
  <si>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</si>
  <si>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</si>
  <si>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</si>
  <si>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</si>
  <si>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</si>
  <si>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</si>
  <si>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</si>
  <si>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</si>
  <si>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</si>
  <si>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</si>
  <si>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</si>
  <si>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</si>
  <si>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</si>
  <si>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</si>
  <si>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</si>
  <si>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</si>
  <si>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</si>
  <si>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</si>
  <si>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</si>
  <si>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</si>
  <si>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</si>
  <si>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</si>
  <si>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</si>
  <si>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</si>
  <si>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</si>
  <si>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</si>
  <si>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</si>
  <si>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</si>
  <si>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</si>
  <si>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</si>
  <si>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</si>
  <si>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</si>
  <si>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</si>
  <si>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</si>
  <si>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</si>
  <si>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</si>
  <si>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</si>
  <si>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</si>
  <si>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</si>
  <si>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</si>
  <si>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</si>
  <si>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</si>
  <si>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</si>
  <si>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</si>
  <si>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</si>
  <si>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</si>
  <si>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</si>
  <si>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</si>
  <si>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</si>
  <si>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</si>
  <si>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</si>
  <si>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</si>
  <si>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</si>
  <si>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</si>
  <si>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</si>
  <si>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</si>
  <si>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</si>
  <si>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</si>
  <si>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</si>
  <si>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</si>
  <si>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</si>
  <si>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</si>
  <si>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</si>
  <si>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</si>
  <si>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</si>
  <si>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</si>
  <si>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</si>
  <si>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</si>
  <si>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</si>
  <si>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</si>
  <si>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</si>
  <si>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</si>
  <si>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</si>
  <si>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</si>
  <si>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</si>
  <si>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</si>
  <si>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</si>
  <si>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</si>
  <si>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</si>
  <si>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</si>
  <si>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</si>
  <si>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</si>
  <si>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</si>
  <si>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</si>
  <si>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</si>
  <si>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</si>
  <si>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</si>
  <si>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</si>
  <si>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</si>
  <si>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</si>
  <si>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</si>
  <si>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</si>
  <si>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</si>
  <si>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</si>
  <si>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</si>
  <si>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</si>
  <si>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</si>
  <si>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</si>
  <si>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</si>
  <si>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</si>
  <si>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</si>
  <si>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</si>
  <si>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</si>
  <si>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</si>
  <si>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</si>
  <si>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</si>
  <si>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</si>
  <si>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</si>
  <si>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</si>
  <si>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</si>
  <si>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</si>
  <si>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</si>
  <si>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</si>
  <si>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</si>
  <si>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</si>
  <si>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</si>
  <si>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</si>
  <si>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</si>
  <si>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</si>
  <si>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</si>
  <si>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</si>
  <si>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</si>
  <si>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</si>
  <si>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</si>
  <si>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</si>
  <si>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</si>
  <si>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</si>
  <si>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</si>
  <si>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</si>
  <si>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</si>
  <si>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</si>
  <si>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</si>
  <si>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</si>
  <si>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</si>
  <si>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</si>
  <si>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</si>
  <si>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</si>
  <si>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</si>
  <si>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</si>
  <si>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</si>
  <si>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</si>
  <si>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</si>
  <si>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</si>
  <si>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</si>
  <si>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</si>
  <si>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</si>
  <si>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</si>
  <si>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</si>
  <si>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</si>
  <si>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</si>
  <si>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</si>
  <si>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</si>
  <si>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</si>
  <si>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</si>
  <si>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</si>
  <si>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</si>
  <si>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</si>
  <si>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</si>
  <si>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</si>
  <si>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</si>
  <si>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</si>
  <si>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</si>
  <si>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</si>
  <si>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</si>
  <si>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</si>
  <si>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</si>
  <si>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</si>
  <si>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</si>
  <si>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</si>
  <si>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</si>
  <si>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</si>
  <si>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</si>
  <si>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</si>
  <si>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</si>
  <si>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</si>
  <si>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</si>
  <si>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</si>
  <si>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</si>
  <si>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</si>
  <si>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</si>
  <si>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</si>
  <si>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</si>
  <si>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</si>
  <si>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</si>
  <si>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</si>
  <si>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</si>
  <si>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</si>
  <si>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</si>
  <si>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</si>
  <si>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</si>
  <si>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</si>
  <si>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</si>
  <si>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</si>
  <si>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</si>
  <si>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</si>
  <si>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</si>
  <si>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</si>
  <si>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</si>
  <si>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</si>
  <si>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</si>
  <si>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</si>
  <si>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</si>
  <si>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</si>
  <si>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</si>
  <si>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</si>
  <si>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</si>
  <si>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</si>
  <si>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</si>
  <si>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</si>
  <si>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</si>
  <si>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</si>
  <si>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</si>
  <si>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</si>
  <si>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</si>
  <si>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</si>
  <si>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</si>
  <si>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</si>
  <si>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</si>
  <si>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</si>
  <si>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</si>
  <si>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</si>
  <si>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</si>
  <si>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</si>
  <si>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</si>
  <si>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</si>
  <si>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</si>
  <si>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</si>
  <si>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</si>
  <si>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</si>
  <si>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</si>
  <si>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</si>
  <si>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</si>
  <si>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</si>
  <si>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</si>
  <si>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</si>
  <si>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</si>
  <si>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</si>
  <si>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</si>
  <si>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</si>
  <si>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</si>
  <si>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</si>
  <si>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</si>
  <si>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</si>
  <si>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</si>
  <si>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</si>
  <si>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</si>
  <si>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</si>
  <si>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</si>
  <si>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</si>
  <si>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</si>
  <si>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</si>
  <si>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</si>
  <si>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</si>
  <si>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</si>
  <si>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</si>
  <si>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</si>
  <si>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</si>
  <si>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</si>
  <si>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</si>
  <si>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</si>
  <si>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</si>
  <si>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</si>
  <si>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</si>
  <si>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</si>
  <si>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</si>
  <si>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</si>
  <si>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</si>
  <si>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</si>
  <si>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</si>
  <si>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</si>
  <si>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</si>
  <si>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</si>
  <si>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</si>
  <si>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</si>
  <si>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</si>
  <si>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</si>
  <si>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</si>
  <si>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</si>
  <si>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</si>
  <si>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</si>
  <si>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</si>
  <si>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</si>
  <si>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</si>
  <si>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</si>
  <si>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</si>
  <si>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</si>
  <si>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</si>
  <si>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</si>
  <si>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</si>
  <si>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</si>
  <si>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</si>
  <si>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</si>
  <si>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</si>
  <si>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</si>
  <si>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</si>
  <si>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</si>
  <si>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</si>
  <si>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</si>
  <si>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</si>
  <si>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</si>
  <si>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</si>
  <si>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</si>
  <si>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</si>
  <si>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</si>
  <si>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</si>
  <si>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</si>
  <si>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</si>
  <si>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</si>
  <si>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</si>
  <si>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</si>
  <si>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</si>
  <si>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</si>
  <si>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</si>
  <si>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</si>
  <si>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</si>
  <si>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</si>
  <si>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</si>
  <si>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</si>
  <si>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</si>
  <si>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</si>
  <si>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</si>
  <si>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</si>
  <si>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</si>
  <si>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</si>
  <si>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</si>
  <si>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</si>
  <si>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</si>
  <si>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</si>
  <si>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</si>
  <si>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</si>
  <si>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</si>
  <si>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</si>
  <si>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</si>
  <si>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</si>
  <si>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</si>
  <si>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</si>
  <si>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</si>
  <si>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</si>
  <si>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</si>
  <si>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</si>
  <si>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</si>
  <si>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</si>
  <si>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</si>
  <si>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</si>
  <si>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</si>
  <si>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</si>
  <si>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</si>
  <si>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</si>
  <si>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</si>
  <si>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</si>
  <si>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</si>
  <si>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</si>
  <si>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</si>
  <si>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</si>
  <si>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</si>
  <si>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</si>
  <si>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</si>
  <si>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</si>
  <si>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</si>
  <si>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</si>
  <si>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</si>
  <si>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</si>
  <si>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</si>
  <si>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</si>
  <si>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</si>
  <si>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</si>
  <si>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</si>
  <si>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</si>
  <si>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</si>
  <si>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</si>
  <si>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</si>
  <si>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</si>
  <si>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</si>
  <si>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</si>
  <si>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</si>
  <si>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</si>
  <si>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</si>
  <si>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</si>
  <si>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</si>
  <si>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</si>
  <si>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</si>
  <si>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</si>
  <si>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</si>
  <si>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</si>
  <si>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</si>
  <si>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</si>
  <si>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</si>
  <si>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</si>
  <si>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</si>
  <si>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</si>
  <si>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</si>
  <si>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</si>
  <si>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</si>
  <si>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</si>
  <si>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</si>
  <si>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</si>
  <si>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</si>
  <si>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</si>
  <si>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</si>
  <si>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</si>
  <si>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</si>
  <si>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</si>
  <si>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</si>
  <si>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</si>
  <si>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</si>
  <si>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</si>
  <si>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</si>
  <si>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</si>
  <si>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</si>
  <si>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</si>
  <si>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</si>
  <si>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</si>
  <si>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</si>
  <si>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</si>
  <si>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</si>
  <si>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</si>
  <si>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</si>
  <si>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</si>
  <si>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</si>
  <si>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</si>
  <si>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</si>
  <si>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</si>
  <si>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</si>
  <si>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</si>
  <si>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</si>
  <si>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</si>
  <si>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</si>
  <si>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</si>
  <si>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</si>
  <si>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</si>
  <si>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</si>
  <si>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</si>
  <si>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</si>
  <si>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</si>
  <si>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</si>
  <si>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</si>
  <si>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</si>
  <si>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</si>
  <si>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</si>
  <si>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</si>
  <si>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</si>
  <si>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</si>
  <si>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</si>
  <si>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</si>
  <si>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</si>
  <si>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</si>
  <si>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</si>
  <si>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</si>
  <si>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</si>
  <si>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</si>
  <si>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</si>
  <si>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</si>
  <si>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</si>
  <si>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</si>
  <si>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</si>
  <si>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</si>
  <si>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</si>
  <si>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</si>
  <si>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</si>
  <si>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</si>
  <si>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</si>
  <si>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</si>
  <si>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</si>
  <si>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</si>
  <si>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</si>
  <si>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</si>
  <si>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</si>
  <si>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</si>
  <si>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</si>
  <si>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</si>
  <si>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</si>
  <si>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</si>
  <si>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</si>
  <si>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</si>
  <si>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</si>
  <si>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</si>
  <si>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</si>
  <si>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</si>
  <si>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</si>
  <si>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</si>
  <si>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</si>
  <si>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</si>
  <si>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</si>
  <si>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</si>
  <si>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</si>
  <si>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</si>
  <si>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</si>
  <si>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</si>
  <si>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</si>
  <si>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</si>
  <si>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</si>
  <si>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</si>
  <si>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</si>
  <si>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</si>
  <si>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</si>
  <si>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</si>
  <si>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</si>
  <si>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</si>
  <si>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</si>
  <si>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</si>
  <si>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</si>
  <si>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</si>
  <si>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</si>
  <si>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</si>
  <si>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</si>
  <si>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</si>
  <si>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</si>
  <si>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</si>
  <si>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</si>
  <si>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</si>
  <si>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</si>
  <si>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</si>
  <si>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</si>
  <si>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</si>
  <si>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</si>
  <si>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</si>
  <si>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</si>
  <si>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</si>
  <si>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</si>
  <si>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</si>
  <si>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</si>
  <si>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</si>
  <si>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</si>
  <si>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</si>
  <si>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</si>
  <si>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</si>
  <si>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</si>
  <si>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</si>
  <si>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</si>
  <si>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</si>
  <si>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</si>
  <si>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</si>
  <si>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</si>
  <si>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</si>
  <si>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</si>
  <si>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</si>
  <si>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</si>
  <si>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</si>
  <si>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</si>
  <si>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</si>
  <si>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</si>
  <si>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</si>
  <si>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</si>
  <si>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</si>
  <si>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</si>
  <si>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</si>
  <si>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</si>
  <si>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</si>
  <si>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</si>
  <si>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</si>
  <si>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</si>
  <si>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</si>
  <si>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</si>
  <si>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</si>
  <si>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</si>
  <si>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</si>
  <si>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</si>
  <si>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</si>
  <si>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</si>
  <si>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</si>
  <si>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</si>
  <si>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</si>
  <si>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</si>
  <si>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</si>
  <si>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</si>
  <si>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</si>
  <si>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</si>
  <si>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</si>
  <si>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</si>
  <si>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</si>
  <si>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</si>
  <si>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</si>
  <si>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</si>
  <si>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</si>
  <si>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</si>
  <si>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</si>
  <si>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</si>
  <si>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</si>
  <si>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</si>
  <si>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</si>
  <si>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</si>
  <si>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</si>
  <si>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</si>
  <si>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</si>
  <si>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</si>
  <si>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</si>
  <si>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</si>
  <si>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</si>
  <si>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</si>
  <si>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</si>
  <si>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</si>
  <si>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</si>
  <si>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</si>
  <si>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</si>
  <si>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</si>
  <si>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</si>
  <si>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</si>
  <si>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</si>
  <si>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</si>
  <si>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</si>
  <si>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</si>
  <si>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</si>
  <si>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</si>
  <si>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</si>
  <si>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</si>
  <si>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</si>
  <si>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</si>
  <si>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</si>
  <si>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</si>
  <si>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</si>
  <si>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</si>
  <si>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</si>
  <si>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</si>
  <si>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</si>
  <si>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</si>
  <si>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</si>
  <si>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</si>
  <si>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</si>
  <si>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</si>
  <si>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</si>
  <si>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</si>
  <si>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</si>
  <si>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</si>
  <si>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</si>
  <si>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</si>
  <si>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</si>
  <si>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</si>
  <si>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</si>
  <si>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</si>
  <si>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</si>
  <si>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</si>
  <si>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</si>
  <si>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</si>
  <si>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</si>
  <si>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</si>
  <si>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</si>
  <si>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</si>
  <si>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</si>
  <si>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</si>
  <si>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</si>
  <si>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</si>
  <si>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</si>
  <si>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</si>
  <si>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</si>
  <si>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</si>
  <si>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</si>
  <si>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</si>
  <si>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</si>
  <si>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</si>
  <si>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</si>
  <si>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</si>
  <si>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</si>
  <si>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</si>
  <si>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</si>
  <si>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</si>
  <si>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</si>
  <si>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</si>
  <si>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</si>
  <si>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</si>
  <si>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</si>
  <si>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</si>
  <si>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</si>
  <si>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</si>
  <si>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</si>
  <si>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</si>
  <si>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</si>
  <si>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</si>
  <si>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</si>
  <si>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</si>
  <si>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</si>
  <si>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</si>
  <si>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</si>
  <si>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</si>
  <si>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</si>
  <si>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</si>
  <si>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</si>
  <si>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</si>
  <si>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</si>
  <si>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</si>
  <si>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</si>
  <si>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</si>
  <si>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</si>
  <si>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</si>
  <si>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</si>
  <si>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</si>
  <si>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</si>
  <si>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</si>
  <si>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</si>
  <si>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</si>
  <si>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</si>
  <si>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</si>
  <si>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</si>
  <si>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</si>
  <si>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</si>
  <si>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</si>
  <si>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</si>
  <si>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</si>
  <si>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</si>
  <si>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</si>
  <si>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</si>
  <si>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</si>
  <si>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</si>
  <si>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</si>
  <si>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</si>
  <si>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</si>
  <si>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</si>
  <si>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</si>
  <si>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</si>
  <si>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</si>
  <si>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</si>
  <si>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</si>
  <si>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</si>
  <si>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</si>
  <si>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</si>
  <si>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</si>
  <si>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</si>
  <si>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</si>
  <si>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</si>
  <si>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</si>
  <si>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</si>
  <si>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</si>
  <si>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</si>
  <si>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</si>
  <si>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</si>
  <si>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</si>
  <si>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</si>
  <si>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</si>
  <si>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</si>
  <si>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</si>
  <si>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</si>
  <si>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</si>
  <si>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</si>
  <si>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</si>
  <si>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</si>
  <si>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</si>
  <si>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</si>
  <si>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</si>
  <si>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</si>
  <si>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</si>
  <si>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</si>
  <si>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</si>
  <si>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</si>
  <si>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</si>
  <si>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</si>
  <si>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</si>
  <si>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</si>
  <si>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</si>
  <si>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</si>
  <si>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</si>
  <si>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</si>
  <si>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</si>
  <si>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</si>
  <si>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</si>
  <si>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</si>
  <si>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</si>
  <si>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</si>
  <si>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</si>
  <si>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</si>
  <si>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</si>
  <si>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</si>
  <si>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</si>
  <si>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</si>
  <si>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</si>
  <si>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</si>
  <si>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</si>
  <si>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</si>
  <si>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</si>
  <si>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</si>
  <si>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</si>
  <si>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</si>
  <si>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</si>
  <si>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</si>
  <si>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</si>
  <si>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</si>
  <si>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</si>
  <si>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</si>
  <si>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</si>
  <si>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</si>
  <si>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</si>
  <si>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</si>
  <si>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</si>
  <si>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</si>
  <si>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</si>
  <si>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</si>
  <si>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</si>
  <si>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</si>
  <si>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</si>
  <si>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</si>
  <si>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</si>
  <si>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</si>
  <si>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</si>
  <si>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</si>
  <si>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</si>
  <si>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</si>
  <si>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</si>
  <si>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</si>
  <si>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</si>
  <si>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</si>
  <si>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</si>
  <si>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</si>
  <si>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</si>
  <si>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</si>
  <si>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</si>
  <si>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</si>
  <si>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</si>
  <si>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</si>
  <si>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</si>
  <si>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</si>
  <si>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</si>
  <si>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</si>
  <si>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</si>
  <si>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</si>
  <si>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</si>
  <si>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</si>
  <si>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</si>
  <si>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</si>
  <si>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</si>
  <si>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</si>
  <si>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</si>
  <si>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</si>
  <si>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</si>
  <si>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</si>
  <si>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</si>
  <si>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</si>
  <si>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</si>
  <si>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</si>
  <si>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</si>
  <si>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</si>
  <si>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</si>
  <si>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</si>
  <si>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</si>
  <si>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</si>
  <si>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</si>
  <si>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</si>
  <si>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</si>
  <si>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</si>
  <si>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</si>
  <si>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</si>
  <si>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</si>
  <si>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</si>
  <si>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</si>
  <si>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</si>
  <si>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</si>
  <si>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</si>
  <si>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</si>
  <si>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</si>
  <si>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</si>
  <si>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</si>
  <si>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</si>
  <si>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</si>
  <si>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</si>
  <si>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</si>
  <si>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</si>
  <si>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</si>
  <si>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</si>
  <si>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</si>
  <si>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</si>
  <si>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</si>
  <si>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</si>
  <si>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</si>
  <si>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</si>
  <si>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</si>
  <si>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</si>
  <si>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</si>
  <si>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</si>
  <si>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</si>
  <si>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</si>
  <si>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</si>
  <si>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</si>
  <si>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</si>
  <si>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</si>
  <si>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</si>
  <si>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</si>
  <si>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</si>
  <si>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</si>
  <si>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</si>
  <si>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</si>
  <si>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</si>
  <si>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</si>
  <si>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</si>
  <si>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</si>
  <si>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</si>
  <si>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</si>
  <si>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</si>
  <si>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</si>
  <si>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</si>
  <si>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</si>
  <si>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</si>
  <si>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</si>
  <si>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</si>
  <si>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</si>
  <si>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</si>
  <si>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</si>
  <si>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</si>
  <si>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</si>
  <si>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</si>
  <si>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</si>
  <si>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</si>
  <si>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</si>
  <si>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</si>
  <si>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</si>
  <si>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</si>
  <si>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</si>
  <si>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</si>
  <si>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</si>
  <si>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</si>
  <si>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</si>
  <si>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</si>
  <si>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</si>
  <si>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</si>
  <si>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</si>
  <si>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</si>
  <si>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</si>
  <si>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</si>
  <si>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</si>
  <si>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</si>
  <si>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</si>
  <si>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</si>
  <si>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</si>
  <si>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</si>
  <si>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</si>
  <si>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</si>
  <si>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</si>
  <si>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</si>
  <si>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</si>
  <si>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</si>
  <si>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</si>
  <si>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</si>
  <si>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</si>
  <si>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</si>
  <si>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</si>
  <si>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</si>
  <si>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</si>
  <si>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</si>
  <si>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</si>
  <si>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</si>
  <si>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</si>
  <si>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</si>
  <si>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</si>
  <si>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</si>
  <si>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</si>
  <si>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</si>
  <si>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</si>
  <si>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</si>
  <si>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</si>
  <si>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</si>
  <si>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</si>
  <si>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</si>
  <si>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</si>
  <si>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</si>
  <si>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</si>
  <si>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</si>
  <si>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</si>
  <si>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</si>
  <si>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</si>
  <si>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</si>
  <si>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</si>
  <si>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</si>
  <si>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</si>
  <si>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</si>
  <si>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</si>
  <si>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</si>
  <si>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</si>
  <si>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</si>
  <si>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</si>
  <si>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</si>
  <si>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</si>
  <si>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</si>
  <si>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</si>
  <si>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</si>
  <si>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</si>
  <si>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</si>
  <si>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</si>
  <si>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</si>
  <si>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</si>
  <si>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</si>
  <si>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</si>
  <si>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</si>
  <si>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</si>
  <si>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</si>
  <si>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</si>
  <si>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</si>
  <si>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</si>
  <si>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</si>
  <si>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</si>
  <si>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</si>
  <si>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</si>
  <si>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</si>
  <si>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</si>
  <si>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</si>
  <si>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</si>
  <si>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</si>
  <si>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</si>
  <si>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</si>
  <si>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</si>
  <si>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</si>
  <si>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</si>
  <si>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</si>
  <si>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</si>
  <si>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</si>
  <si>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</si>
  <si>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</si>
  <si>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</si>
  <si>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</si>
  <si>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</si>
  <si>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</si>
  <si>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</si>
  <si>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</si>
  <si>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</si>
  <si>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</si>
  <si>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</si>
  <si>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</si>
  <si>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</si>
  <si>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</si>
  <si>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</si>
  <si>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</si>
  <si>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</si>
  <si>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</si>
  <si>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</si>
  <si>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</si>
  <si>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</si>
  <si>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</si>
  <si>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</si>
  <si>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</si>
  <si>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</si>
  <si>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</si>
  <si>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</si>
  <si>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</si>
  <si>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</si>
  <si>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</si>
  <si>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</si>
  <si>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</si>
  <si>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</si>
  <si>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</si>
  <si>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</si>
  <si>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</si>
  <si>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</si>
  <si>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</si>
  <si>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</si>
  <si>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</si>
  <si>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</si>
  <si>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</si>
  <si>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</si>
  <si>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</si>
  <si>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</si>
  <si>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</si>
  <si>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</si>
  <si>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</si>
  <si>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</si>
  <si>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</si>
  <si>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</si>
  <si>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</si>
  <si>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</si>
  <si>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</si>
  <si>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</si>
  <si>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</si>
  <si>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</si>
  <si>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</si>
  <si>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</si>
  <si>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</si>
  <si>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</si>
  <si>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</si>
  <si>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</si>
  <si>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</si>
  <si>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</si>
  <si>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</si>
  <si>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</si>
  <si>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</si>
  <si>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</si>
  <si>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</si>
  <si>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</si>
  <si>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</si>
  <si>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</si>
  <si>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</si>
  <si>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</si>
  <si>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</si>
  <si>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</si>
  <si>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</si>
  <si>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</si>
  <si>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</si>
  <si>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</si>
  <si>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</si>
  <si>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</si>
  <si>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</si>
  <si>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</si>
  <si>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</si>
  <si>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</si>
  <si>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</si>
  <si>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</si>
  <si>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</si>
  <si>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</si>
  <si>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</si>
  <si>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</si>
  <si>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</si>
  <si>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</si>
  <si>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</si>
  <si>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</si>
  <si>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</si>
  <si>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</si>
  <si>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</si>
  <si>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</si>
  <si>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</si>
  <si>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</si>
  <si>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</si>
  <si>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</si>
  <si>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</si>
  <si>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</si>
  <si>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</si>
  <si>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</si>
  <si>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</si>
  <si>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</si>
  <si>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</si>
  <si>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</si>
  <si>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</si>
  <si>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</si>
  <si>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</si>
  <si>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</si>
  <si>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</si>
  <si>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</si>
  <si>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</si>
  <si>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</si>
  <si>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</si>
  <si>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</si>
  <si>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</si>
  <si>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</si>
  <si>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</si>
  <si>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</si>
  <si>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</si>
  <si>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</si>
  <si>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</si>
  <si>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</si>
  <si>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</si>
  <si>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</si>
  <si>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</si>
  <si>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</si>
  <si>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</si>
  <si>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</si>
  <si>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</si>
  <si>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</si>
  <si>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</si>
  <si>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</si>
  <si>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</si>
  <si>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</si>
  <si>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</si>
  <si>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</si>
  <si>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</si>
  <si>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</si>
  <si>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</si>
  <si>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</si>
  <si>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</si>
  <si>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</si>
  <si>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</si>
  <si>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</si>
  <si>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</si>
  <si>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</si>
  <si>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</si>
  <si>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</si>
  <si>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</si>
  <si>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</si>
  <si>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</si>
  <si>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</si>
  <si>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</si>
  <si>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</si>
  <si>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</si>
  <si>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</si>
  <si>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</si>
  <si>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</si>
  <si>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</si>
  <si>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</si>
  <si>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</si>
  <si>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</si>
  <si>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</si>
  <si>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</si>
  <si>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</si>
  <si>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</si>
  <si>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</si>
  <si>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</si>
  <si>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</si>
  <si>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</si>
  <si>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</si>
  <si>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</si>
  <si>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</si>
  <si>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</si>
  <si>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</si>
  <si>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</si>
  <si>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</si>
  <si>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</si>
  <si>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</si>
  <si>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</si>
  <si>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</si>
  <si>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</si>
  <si>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</si>
  <si>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</si>
  <si>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</si>
  <si>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</si>
  <si>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</si>
  <si>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</si>
  <si>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</si>
  <si>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</si>
  <si>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</si>
  <si>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</si>
  <si>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</si>
  <si>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</si>
  <si>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</si>
  <si>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</si>
  <si>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</si>
  <si>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</si>
  <si>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</si>
  <si>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</si>
  <si>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</si>
  <si>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</si>
  <si>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</si>
  <si>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</si>
  <si>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</si>
  <si>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</si>
  <si>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</si>
  <si>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</si>
  <si>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</si>
  <si>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</si>
  <si>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</si>
  <si>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</si>
  <si>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</si>
  <si>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</si>
  <si>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</si>
  <si>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</si>
  <si>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</si>
  <si>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</si>
  <si>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</si>
  <si>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</si>
  <si>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</si>
  <si>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</si>
  <si>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</si>
  <si>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</si>
  <si>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</si>
  <si>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</si>
  <si>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</si>
  <si>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</si>
  <si>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</si>
  <si>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</si>
  <si>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</si>
  <si>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</si>
  <si>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</si>
  <si>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</si>
  <si>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</si>
  <si>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</si>
  <si>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</si>
  <si>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</si>
  <si>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</si>
  <si>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</si>
  <si>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</si>
  <si>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</si>
  <si>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</si>
  <si>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</si>
  <si>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</si>
  <si>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</si>
  <si>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</si>
  <si>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</si>
  <si>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</si>
  <si>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</si>
  <si>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</si>
  <si>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</si>
  <si>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</si>
  <si>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</si>
  <si>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</si>
  <si>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</si>
  <si>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</si>
  <si>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</si>
  <si>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</si>
  <si>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</si>
  <si>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</si>
  <si>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</si>
  <si>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</si>
  <si>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</si>
  <si>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</si>
  <si>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</si>
  <si>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</si>
  <si>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</si>
  <si>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</si>
  <si>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</si>
  <si>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</si>
  <si>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</si>
  <si>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</si>
  <si>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</si>
  <si>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</si>
  <si>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</si>
  <si>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</si>
  <si>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</si>
  <si>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</si>
  <si>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</si>
  <si>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</si>
  <si>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</si>
  <si>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</si>
  <si>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</si>
  <si>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</si>
  <si>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</si>
  <si>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</si>
  <si>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</si>
  <si>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</si>
  <si>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</si>
  <si>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</si>
  <si>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</si>
  <si>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</si>
  <si>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</si>
  <si>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</si>
  <si>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</si>
  <si>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</si>
  <si>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</si>
  <si>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</si>
  <si>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</si>
  <si>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</si>
  <si>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</si>
  <si>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</si>
  <si>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</si>
  <si>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</si>
  <si>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</si>
  <si>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</si>
  <si>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</si>
  <si>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</si>
  <si>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</si>
  <si>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</si>
  <si>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</si>
  <si>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</si>
  <si>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</si>
  <si>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</si>
  <si>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</si>
  <si>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</si>
  <si>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</si>
  <si>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</si>
  <si>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</si>
  <si>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</si>
  <si>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</si>
  <si>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</si>
  <si>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</si>
  <si>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</si>
  <si>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</si>
  <si>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</si>
  <si>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</si>
  <si>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</si>
  <si>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</si>
  <si>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</si>
  <si>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</si>
  <si>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</si>
  <si>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</si>
  <si>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</si>
  <si>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</si>
  <si>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</si>
  <si>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</si>
  <si>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</si>
  <si>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</si>
  <si>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</si>
  <si>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</si>
  <si>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</si>
  <si>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</si>
  <si>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</si>
  <si>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</si>
  <si>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</si>
  <si>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</si>
  <si>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</si>
  <si>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</si>
  <si>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</si>
  <si>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</si>
  <si>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</si>
  <si>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</si>
  <si>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</si>
  <si>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</si>
  <si>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</si>
  <si>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</si>
  <si>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</si>
  <si>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</si>
  <si>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</si>
  <si>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</si>
  <si>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</si>
  <si>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</si>
  <si>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</si>
  <si>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</si>
  <si>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</si>
  <si>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</si>
  <si>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</si>
  <si>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</si>
  <si>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</si>
  <si>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</si>
  <si>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</si>
  <si>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</si>
  <si>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</si>
  <si>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</si>
  <si>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</si>
  <si>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</si>
  <si>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</si>
  <si>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</si>
  <si>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</si>
  <si>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</si>
  <si>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</si>
  <si>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</si>
  <si>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</si>
  <si>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</si>
  <si>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</si>
  <si>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</si>
  <si>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</si>
  <si>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</si>
  <si>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</si>
  <si>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</si>
  <si>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</si>
  <si>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</si>
  <si>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</si>
  <si>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</si>
  <si>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</si>
  <si>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</si>
  <si>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</si>
  <si>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</si>
  <si>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</si>
  <si>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</si>
  <si>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</si>
  <si>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</si>
  <si>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</si>
  <si>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</si>
  <si>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</si>
  <si>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</si>
  <si>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</si>
  <si>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</si>
  <si>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</si>
  <si>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</si>
  <si>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</si>
  <si>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</si>
  <si>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</si>
  <si>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</si>
  <si>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</si>
  <si>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</si>
  <si>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</si>
  <si>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</si>
  <si>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</si>
  <si>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</si>
  <si>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</si>
  <si>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</si>
  <si>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</si>
  <si>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</si>
  <si>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</si>
  <si>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</si>
  <si>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</si>
  <si>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</si>
  <si>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</si>
  <si>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</si>
  <si>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</si>
  <si>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</si>
  <si>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</si>
  <si>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</si>
  <si>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</si>
  <si>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</si>
  <si>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</si>
  <si>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</si>
  <si>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</si>
  <si>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</si>
  <si>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</si>
  <si>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</si>
  <si>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</si>
  <si>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</si>
  <si>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</si>
  <si>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</si>
  <si>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</si>
  <si>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</si>
  <si>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</si>
  <si>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</si>
  <si>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</si>
  <si>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</si>
  <si>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</si>
  <si>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</si>
  <si>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</si>
  <si>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</si>
  <si>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</si>
  <si>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</si>
  <si>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</si>
  <si>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</si>
  <si>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</si>
  <si>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</si>
  <si>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</si>
  <si>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</si>
  <si>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</si>
  <si>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</si>
  <si>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</si>
  <si>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</si>
  <si>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</si>
  <si>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</si>
  <si>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</si>
  <si>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</si>
  <si>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</si>
  <si>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</si>
  <si>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</si>
  <si>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</si>
  <si>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</si>
  <si>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</si>
  <si>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</si>
  <si>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</si>
  <si>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</si>
  <si>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</si>
  <si>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</si>
  <si>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</si>
  <si>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</si>
  <si>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</si>
  <si>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</si>
  <si>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</si>
  <si>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</si>
  <si>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</si>
  <si>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</si>
  <si>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</si>
  <si>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</si>
  <si>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</si>
  <si>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</si>
  <si>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</si>
  <si>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</si>
  <si>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</si>
  <si>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</si>
  <si>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</si>
  <si>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</si>
  <si>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</si>
  <si>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</si>
  <si>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</si>
  <si>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</si>
  <si>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</si>
  <si>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</si>
  <si>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</si>
  <si>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</si>
  <si>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</si>
  <si>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</si>
  <si>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</si>
  <si>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</si>
  <si>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</si>
  <si>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</si>
  <si>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</si>
  <si>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</si>
  <si>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</si>
  <si>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</si>
  <si>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</si>
  <si>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</si>
  <si>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</si>
  <si>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</si>
  <si>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</si>
  <si>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</si>
  <si>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</si>
  <si>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</si>
  <si>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</si>
  <si>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</si>
  <si>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</si>
  <si>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</si>
  <si>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</si>
  <si>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</si>
  <si>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</si>
  <si>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</si>
  <si>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</si>
  <si>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</si>
  <si>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</si>
  <si>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</si>
  <si>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</si>
  <si>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</si>
  <si>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</si>
  <si>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</si>
  <si>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</si>
  <si>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</si>
  <si>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</si>
  <si>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</si>
  <si>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</si>
  <si>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</si>
  <si>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</si>
  <si>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</si>
  <si>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</si>
  <si>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</si>
  <si>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</si>
  <si>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</si>
  <si>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</si>
  <si>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</si>
  <si>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</si>
  <si>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</si>
  <si>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</si>
  <si>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</si>
  <si>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</si>
  <si>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</si>
  <si>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</si>
  <si>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</si>
  <si>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</si>
  <si>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</si>
  <si>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</si>
  <si>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</si>
  <si>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</si>
  <si>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</si>
  <si>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</si>
  <si>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</si>
  <si>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</si>
  <si>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</si>
  <si>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</si>
  <si>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</si>
  <si>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</si>
  <si>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</si>
  <si>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</si>
  <si>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</si>
  <si>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</si>
  <si>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</si>
  <si>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</si>
  <si>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</si>
  <si>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</si>
  <si>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</si>
  <si>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</si>
  <si>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</si>
  <si>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</si>
  <si>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</si>
  <si>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</si>
  <si>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</si>
  <si>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</si>
  <si>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</si>
  <si>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</si>
  <si>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</si>
  <si>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</si>
  <si>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</si>
  <si>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</si>
  <si>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</si>
  <si>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</si>
  <si>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</si>
  <si>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</si>
  <si>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</si>
  <si>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</si>
  <si>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</si>
  <si>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</si>
  <si>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</si>
  <si>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</si>
  <si>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</si>
  <si>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</si>
  <si>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</si>
  <si>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</si>
  <si>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</si>
  <si>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</si>
  <si>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</si>
  <si>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</si>
  <si>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</si>
  <si>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</si>
  <si>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</si>
  <si>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</si>
  <si>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</si>
  <si>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</si>
  <si>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</si>
  <si>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</si>
  <si>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</si>
  <si>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</si>
  <si>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</si>
  <si>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</si>
  <si>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</si>
  <si>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</si>
  <si>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</si>
  <si>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</si>
  <si>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</si>
  <si>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</si>
  <si>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</si>
  <si>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</si>
  <si>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</si>
  <si>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</si>
  <si>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</si>
  <si>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</si>
  <si>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</si>
  <si>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</si>
  <si>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</si>
  <si>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</si>
  <si>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</si>
  <si>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</si>
  <si>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</si>
  <si>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</si>
  <si>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</si>
  <si>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</si>
  <si>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</si>
  <si>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</si>
  <si>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</si>
  <si>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</si>
  <si>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</si>
  <si>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</si>
  <si>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</si>
  <si>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</si>
  <si>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</si>
  <si>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</si>
  <si>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</si>
  <si>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</si>
  <si>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</si>
  <si>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</si>
  <si>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</si>
  <si>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</si>
  <si>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</si>
  <si>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</si>
  <si>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</si>
  <si>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</si>
  <si>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</si>
  <si>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</si>
  <si>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</si>
  <si>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</si>
  <si>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</si>
  <si>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</si>
  <si>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</si>
  <si>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</si>
  <si>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</si>
  <si>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</si>
  <si>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</si>
  <si>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</si>
  <si>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</si>
  <si>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</si>
  <si>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</si>
  <si>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</si>
  <si>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</si>
  <si>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</si>
  <si>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</si>
  <si>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</si>
  <si>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</si>
  <si>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</si>
  <si>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</si>
  <si>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</si>
  <si>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</si>
  <si>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</si>
  <si>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</si>
  <si>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</si>
  <si>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</si>
  <si>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</si>
  <si>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</si>
  <si>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</si>
  <si>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</si>
  <si>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</si>
  <si>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</si>
  <si>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</si>
  <si>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</si>
  <si>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</si>
  <si>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</si>
  <si>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</si>
  <si>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</si>
  <si>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</si>
  <si>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</si>
  <si>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</si>
  <si>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</si>
  <si>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</si>
  <si>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</si>
  <si>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</si>
  <si>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</si>
  <si>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</si>
  <si>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</si>
  <si>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</si>
  <si>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</si>
  <si>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</si>
  <si>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</si>
  <si>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</si>
  <si>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</si>
  <si>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</si>
  <si>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</si>
  <si>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</si>
  <si>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</si>
  <si>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</si>
  <si>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</si>
  <si>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</si>
  <si>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</si>
  <si>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</si>
  <si>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</si>
  <si>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</si>
  <si>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</si>
  <si>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</si>
  <si>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</si>
  <si>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</si>
  <si>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</si>
  <si>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</si>
  <si>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</si>
  <si>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</si>
  <si>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</si>
  <si>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</si>
  <si>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</si>
  <si>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</si>
  <si>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</si>
  <si>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</si>
  <si>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</si>
  <si>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</si>
  <si>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</si>
  <si>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</si>
  <si>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</si>
  <si>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</si>
  <si>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</si>
  <si>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</si>
  <si>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</si>
  <si>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</si>
  <si>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</si>
  <si>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</si>
  <si>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</si>
  <si>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</si>
  <si>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</si>
  <si>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</si>
  <si>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</si>
  <si>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</si>
  <si>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</si>
  <si>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</si>
  <si>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</si>
  <si>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</si>
  <si>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</si>
  <si>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</si>
  <si>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</si>
  <si>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</si>
  <si>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</si>
  <si>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</si>
  <si>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</si>
  <si>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</si>
  <si>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</si>
  <si>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</si>
  <si>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</si>
  <si>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</si>
  <si>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</si>
  <si>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</si>
  <si>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</si>
  <si>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</si>
  <si>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</si>
  <si>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</si>
  <si>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</si>
  <si>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</si>
  <si>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</si>
  <si>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</si>
  <si>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</si>
  <si>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</si>
  <si>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</si>
  <si>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</si>
  <si>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</si>
  <si>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</si>
  <si>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</si>
  <si>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</si>
  <si>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</si>
  <si>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</si>
  <si>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</si>
  <si>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</si>
  <si>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</si>
  <si>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</si>
  <si>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</si>
  <si>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</si>
  <si>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</si>
  <si>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</si>
  <si>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</si>
  <si>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</si>
  <si>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</si>
  <si>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</si>
  <si>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</si>
  <si>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</si>
  <si>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</si>
  <si>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</si>
  <si>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</si>
  <si>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</si>
  <si>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</si>
  <si>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</si>
  <si>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</si>
  <si>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</si>
  <si>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</si>
  <si>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</si>
  <si>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</si>
  <si>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</si>
  <si>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</si>
  <si>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</si>
  <si>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</si>
  <si>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</si>
  <si>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</si>
  <si>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</si>
  <si>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</si>
  <si>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</si>
  <si>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</si>
  <si>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</si>
  <si>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</si>
  <si>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</si>
  <si>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</si>
  <si>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</si>
  <si>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</si>
  <si>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</si>
  <si>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</si>
  <si>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</si>
  <si>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</si>
  <si>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</si>
  <si>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</si>
  <si>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</si>
  <si>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</si>
  <si>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</si>
  <si>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</si>
  <si>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</si>
  <si>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</si>
  <si>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</si>
  <si>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</si>
  <si>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</si>
  <si>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</si>
  <si>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</si>
  <si>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</si>
  <si>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</si>
  <si>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</si>
  <si>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</si>
  <si>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</si>
  <si>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</si>
  <si>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</si>
  <si>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</si>
  <si>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</si>
  <si>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</si>
  <si>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</si>
  <si>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</si>
  <si>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</si>
  <si>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</si>
  <si>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</si>
  <si>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</si>
  <si>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</si>
  <si>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</si>
  <si>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</si>
  <si>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</si>
  <si>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</si>
  <si>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</si>
  <si>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</si>
  <si>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</si>
  <si>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</si>
  <si>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</si>
  <si>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</si>
  <si>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</si>
  <si>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</si>
  <si>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</si>
  <si>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</si>
  <si>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</si>
  <si>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</si>
  <si>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</si>
  <si>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</si>
  <si>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</si>
  <si>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</si>
  <si>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</si>
  <si>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</si>
  <si>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</si>
  <si>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</si>
  <si>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</si>
  <si>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</si>
  <si>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</si>
  <si>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</si>
  <si>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</si>
  <si>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</si>
  <si>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</si>
  <si>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</si>
  <si>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</si>
  <si>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</si>
  <si>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</si>
  <si>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</si>
  <si>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</si>
  <si>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</si>
  <si>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</si>
  <si>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</si>
  <si>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</si>
  <si>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</si>
  <si>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</si>
  <si>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</si>
  <si>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</si>
  <si>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</si>
  <si>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</si>
  <si>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</si>
  <si>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</si>
  <si>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</si>
  <si>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</si>
  <si>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</si>
  <si>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</si>
  <si>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</si>
  <si>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</si>
  <si>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</si>
  <si>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</si>
  <si>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</si>
  <si>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</si>
  <si>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</si>
  <si>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</si>
  <si>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</si>
  <si>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</si>
  <si>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</si>
  <si>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</si>
  <si>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</si>
  <si>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</si>
  <si>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</si>
  <si>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</si>
  <si>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</si>
  <si>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</si>
  <si>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</si>
  <si>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</si>
  <si>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</si>
  <si>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</si>
  <si>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</si>
  <si>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</si>
  <si>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</si>
  <si>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</si>
  <si>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</si>
  <si>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</si>
  <si>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</si>
  <si>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</si>
  <si>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</si>
  <si>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</si>
  <si>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</si>
  <si>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</si>
  <si>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</si>
  <si>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</si>
  <si>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</si>
  <si>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</si>
  <si>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</si>
  <si>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</si>
  <si>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</si>
  <si>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</si>
  <si>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</si>
  <si>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</si>
  <si>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</si>
  <si>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</si>
  <si>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</si>
  <si>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</si>
  <si>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</si>
  <si>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</si>
  <si>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</si>
  <si>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</si>
  <si>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</si>
  <si>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</si>
  <si>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</si>
  <si>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</si>
  <si>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</si>
  <si>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</si>
  <si>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</si>
  <si>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</si>
  <si>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</si>
  <si>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</si>
  <si>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</si>
  <si>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</si>
  <si>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</si>
  <si>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</si>
  <si>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</si>
  <si>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</si>
  <si>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</si>
  <si>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</si>
  <si>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</si>
  <si>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</si>
  <si>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</si>
  <si>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</si>
  <si>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</si>
  <si>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</si>
  <si>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</si>
  <si>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</si>
  <si>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</si>
  <si>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</si>
  <si>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</si>
  <si>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</si>
  <si>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</si>
  <si>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</si>
  <si>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</si>
  <si>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</si>
  <si>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</si>
  <si>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</si>
  <si>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</si>
  <si>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</si>
  <si>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</si>
  <si>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</si>
  <si>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</si>
  <si>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</si>
  <si>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</si>
  <si>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</si>
  <si>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</si>
  <si>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</si>
  <si>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</si>
  <si>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</si>
  <si>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</si>
  <si>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</si>
  <si>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</si>
  <si>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</si>
  <si>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</si>
  <si>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</si>
  <si>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</si>
  <si>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</si>
  <si>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</si>
  <si>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</si>
  <si>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</si>
  <si>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</si>
  <si>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</si>
  <si>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</si>
  <si>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</si>
  <si>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</si>
  <si>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</si>
  <si>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</si>
  <si>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</si>
  <si>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</si>
  <si>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</si>
  <si>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</si>
  <si>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</si>
  <si>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</si>
  <si>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</si>
  <si>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</si>
  <si>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</si>
  <si>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</si>
  <si>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</si>
  <si>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</si>
  <si>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</si>
  <si>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</si>
  <si>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</si>
  <si>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</si>
  <si>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</si>
  <si>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</si>
  <si>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</si>
  <si>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</si>
  <si>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</si>
  <si>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</si>
  <si>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</si>
  <si>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</si>
  <si>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</si>
  <si>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</si>
  <si>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</si>
  <si>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</si>
  <si>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</si>
  <si>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</si>
  <si>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</si>
  <si>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</si>
  <si>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</si>
  <si>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</si>
  <si>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</si>
  <si>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</si>
  <si>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</si>
  <si>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</si>
  <si>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</si>
  <si>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</si>
  <si>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</si>
  <si>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</si>
  <si>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</si>
  <si>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</si>
  <si>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</si>
  <si>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</si>
  <si>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</si>
  <si>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</si>
  <si>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</si>
  <si>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</si>
  <si>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</si>
  <si>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</si>
  <si>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</si>
  <si>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</si>
  <si>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</si>
  <si>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</si>
  <si>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</si>
  <si>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</si>
  <si>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</si>
  <si>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</si>
  <si>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</si>
  <si>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</si>
  <si>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</si>
  <si>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</si>
  <si>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</si>
  <si>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</si>
  <si>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</si>
  <si>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</si>
  <si>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</si>
  <si>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</si>
  <si>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</si>
  <si>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</si>
  <si>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</si>
  <si>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</si>
  <si>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</si>
  <si>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</si>
  <si>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</si>
  <si>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</si>
  <si>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</si>
  <si>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</si>
  <si>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</si>
  <si>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</si>
  <si>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</si>
  <si>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</si>
  <si>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</si>
  <si>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</si>
  <si>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</si>
  <si>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</si>
  <si>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</si>
  <si>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</si>
  <si>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</si>
  <si>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</si>
  <si>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</si>
  <si>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</si>
  <si>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</si>
  <si>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</si>
  <si>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</si>
  <si>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</si>
  <si>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</si>
  <si>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</si>
  <si>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</si>
  <si>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</si>
  <si>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</si>
  <si>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</si>
  <si>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</si>
  <si>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</si>
  <si>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</si>
  <si>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</si>
  <si>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</si>
  <si>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</si>
  <si>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</si>
  <si>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</si>
  <si>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</si>
  <si>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</si>
  <si>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</si>
  <si>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</si>
  <si>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</si>
  <si>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</si>
  <si>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</si>
  <si>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</si>
  <si>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</si>
  <si>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</si>
  <si>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</si>
  <si>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</si>
  <si>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</si>
  <si>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</si>
  <si>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</si>
  <si>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</si>
  <si>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</si>
  <si>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</si>
  <si>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</si>
  <si>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</si>
  <si>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</si>
  <si>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</si>
  <si>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</si>
  <si>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</si>
  <si>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</si>
  <si>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</si>
  <si>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</si>
  <si>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</si>
  <si>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</si>
  <si>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</si>
  <si>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</si>
  <si>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</si>
  <si>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</si>
  <si>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</si>
  <si>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</si>
  <si>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</si>
  <si>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</si>
  <si>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</si>
  <si>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</si>
  <si>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</si>
  <si>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</si>
  <si>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</si>
  <si>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</si>
  <si>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</si>
  <si>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</si>
  <si>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</si>
  <si>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</si>
  <si>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</si>
  <si>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</si>
  <si>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</si>
  <si>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</si>
  <si>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</si>
  <si>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</si>
  <si>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</si>
  <si>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</si>
  <si>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</si>
  <si>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</si>
  <si>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</si>
  <si>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</si>
  <si>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</si>
  <si>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</si>
  <si>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</si>
  <si>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</si>
  <si>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</si>
  <si>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</si>
  <si>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</si>
  <si>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</si>
  <si>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</si>
  <si>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</si>
  <si>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</si>
  <si>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</si>
  <si>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</si>
  <si>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</si>
  <si>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</si>
  <si>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</si>
  <si>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</si>
  <si>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</si>
  <si>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</si>
  <si>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</si>
  <si>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</si>
  <si>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</si>
  <si>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</si>
  <si>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</si>
  <si>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</si>
  <si>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</si>
  <si>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</si>
  <si>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</si>
  <si>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</si>
  <si>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</si>
  <si>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</si>
  <si>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</si>
  <si>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</si>
  <si>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</si>
  <si>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</si>
  <si>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</si>
  <si>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</si>
  <si>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</si>
  <si>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</si>
  <si>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</si>
  <si>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</si>
  <si>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</si>
  <si>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</si>
  <si>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</si>
  <si>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</si>
  <si>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</si>
  <si>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</si>
  <si>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</si>
  <si>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</si>
  <si>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</si>
  <si>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</si>
  <si>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</si>
  <si>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</si>
  <si>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</si>
  <si>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</si>
  <si>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</si>
  <si>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</si>
  <si>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</si>
  <si>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</si>
  <si>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</si>
  <si>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</si>
  <si>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</si>
  <si>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</si>
  <si>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</si>
  <si>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</si>
  <si>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</si>
  <si>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</si>
  <si>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</si>
  <si>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</si>
  <si>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</si>
  <si>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</si>
  <si>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</si>
  <si>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</si>
  <si>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</si>
  <si>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</si>
  <si>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</si>
  <si>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</si>
  <si>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</si>
  <si>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</si>
  <si>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</si>
  <si>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</si>
  <si>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</si>
  <si>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</si>
  <si>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</si>
  <si>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</si>
  <si>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</si>
  <si>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</si>
  <si>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</si>
  <si>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</si>
  <si>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</si>
  <si>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</si>
  <si>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</si>
  <si>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</si>
  <si>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</si>
  <si>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</si>
  <si>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</si>
  <si>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</si>
  <si>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</si>
  <si>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</si>
  <si>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</si>
  <si>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</si>
  <si>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</si>
  <si>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</si>
  <si>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</si>
  <si>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</si>
  <si>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</si>
  <si>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</si>
  <si>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</si>
  <si>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</si>
  <si>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</si>
  <si>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</si>
  <si>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</si>
  <si>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</si>
  <si>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</si>
  <si>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</si>
  <si>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</si>
  <si>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</si>
  <si>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</si>
  <si>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</si>
  <si>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</si>
  <si>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</si>
  <si>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</si>
  <si>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</si>
  <si>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</si>
  <si>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</si>
  <si>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</si>
  <si>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</si>
  <si>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</si>
  <si>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</si>
  <si>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</si>
  <si>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</si>
  <si>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</si>
  <si>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</si>
  <si>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</si>
  <si>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</si>
  <si>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</si>
  <si>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</si>
  <si>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</si>
  <si>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</si>
  <si>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</si>
  <si>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</si>
  <si>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</si>
  <si>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</si>
  <si>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</si>
  <si>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</si>
  <si>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</si>
  <si>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</si>
  <si>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</si>
  <si>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</si>
  <si>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</si>
  <si>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</si>
  <si>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</si>
  <si>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</si>
  <si>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</si>
  <si>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</si>
  <si>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</si>
  <si>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</si>
  <si>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</si>
  <si>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</si>
  <si>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</si>
  <si>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</si>
  <si>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</si>
  <si>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</si>
  <si>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</si>
  <si>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</si>
  <si>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</si>
  <si>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</si>
  <si>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</si>
  <si>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</si>
  <si>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</si>
  <si>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</si>
  <si>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</si>
  <si>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</si>
  <si>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</si>
  <si>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</si>
  <si>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</si>
  <si>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</si>
  <si>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</si>
  <si>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</si>
  <si>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</si>
  <si>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</si>
  <si>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</si>
  <si>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</si>
  <si>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</si>
  <si>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</si>
  <si>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</si>
  <si>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</si>
  <si>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</si>
  <si>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</si>
  <si>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</si>
  <si>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</si>
  <si>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</si>
  <si>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</si>
  <si>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</si>
  <si>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</si>
  <si>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</si>
  <si>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</si>
  <si>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</si>
  <si>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</si>
  <si>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</si>
  <si>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</si>
  <si>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</si>
  <si>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</si>
  <si>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</si>
  <si>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</si>
  <si>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</si>
  <si>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</si>
  <si>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</si>
  <si>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</si>
  <si>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</si>
  <si>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</si>
  <si>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</si>
  <si>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</si>
  <si>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</si>
  <si>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</si>
  <si>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</si>
  <si>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</si>
  <si>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</si>
  <si>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</si>
  <si>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</si>
  <si>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</si>
  <si>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</si>
  <si>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</si>
  <si>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</si>
  <si>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</si>
  <si>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</si>
  <si>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</si>
  <si>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</si>
  <si>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</si>
  <si>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</si>
  <si>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</si>
  <si>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</si>
  <si>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</si>
  <si>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</si>
  <si>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</si>
  <si>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</si>
  <si>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</si>
  <si>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</si>
  <si>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</si>
  <si>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</si>
  <si>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</si>
  <si>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</si>
  <si>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</si>
  <si>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</si>
  <si>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</si>
  <si>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</si>
  <si>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</si>
  <si>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</si>
  <si>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</si>
  <si>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</si>
  <si>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</si>
  <si>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</si>
  <si>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</si>
  <si>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</si>
  <si>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</si>
  <si>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</si>
  <si>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</si>
  <si>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</si>
  <si>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</si>
  <si>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</si>
  <si>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</si>
  <si>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</si>
  <si>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</si>
  <si>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</si>
  <si>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</si>
  <si>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</si>
  <si>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</si>
  <si>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</si>
  <si>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</si>
  <si>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</si>
  <si>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</si>
  <si>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</si>
  <si>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</si>
  <si>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</si>
  <si>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</si>
  <si>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</si>
  <si>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</si>
  <si>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</si>
  <si>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</si>
  <si>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</si>
  <si>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</si>
  <si>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</si>
  <si>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</si>
  <si>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</si>
  <si>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</si>
  <si>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</si>
  <si>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</si>
  <si>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</si>
  <si>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</si>
  <si>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</si>
  <si>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</si>
  <si>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</si>
  <si>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</si>
  <si>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</si>
  <si>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</si>
  <si>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</si>
  <si>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</si>
  <si>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</si>
  <si>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</si>
  <si>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</si>
  <si>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</si>
  <si>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</si>
  <si>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</si>
  <si>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</si>
  <si>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</si>
  <si>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</si>
  <si>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</si>
  <si>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</si>
  <si>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</si>
  <si>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</si>
  <si>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</si>
  <si>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</si>
  <si>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</si>
  <si>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</si>
  <si>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</si>
  <si>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</si>
  <si>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</si>
  <si>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</si>
  <si>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</si>
  <si>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</si>
  <si>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</si>
  <si>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</si>
  <si>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</si>
  <si>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</si>
  <si>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</si>
  <si>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</si>
  <si>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</si>
  <si>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</si>
  <si>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</si>
  <si>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</si>
  <si>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</si>
  <si>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</si>
  <si>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</si>
  <si>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</si>
  <si>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</si>
  <si>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</si>
  <si>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</si>
  <si>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</si>
  <si>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</si>
  <si>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</si>
  <si>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</si>
  <si>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</si>
  <si>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</si>
  <si>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</si>
  <si>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</si>
  <si>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</si>
  <si>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</si>
  <si>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</si>
  <si>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</si>
  <si>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</si>
  <si>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</si>
  <si>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</si>
  <si>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</si>
  <si>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</si>
  <si>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</si>
  <si>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</si>
  <si>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</si>
  <si>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</si>
  <si>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</si>
  <si>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</si>
  <si>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</si>
  <si>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</si>
  <si>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</si>
  <si>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</si>
  <si>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</si>
  <si>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</si>
  <si>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</si>
  <si>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</si>
  <si>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</si>
  <si>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</si>
  <si>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</si>
  <si>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</si>
  <si>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</si>
  <si>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</si>
  <si>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</si>
  <si>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</si>
  <si>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</si>
  <si>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</si>
  <si>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</si>
  <si>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</si>
  <si>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</si>
  <si>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</si>
  <si>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</si>
  <si>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</si>
  <si>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</si>
  <si>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</si>
  <si>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</si>
  <si>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</si>
  <si>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</si>
  <si>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</si>
  <si>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</si>
  <si>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</si>
  <si>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</si>
  <si>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</si>
  <si>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</si>
  <si>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</si>
  <si>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</si>
  <si>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</si>
  <si>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</si>
  <si>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</si>
  <si>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</si>
  <si>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</si>
  <si>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</si>
  <si>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</si>
  <si>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</si>
  <si>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</si>
  <si>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</si>
  <si>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</si>
  <si>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</si>
  <si>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</si>
  <si>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</si>
  <si>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</si>
  <si>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</si>
  <si>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</si>
  <si>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</si>
  <si>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</si>
  <si>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</si>
  <si>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</si>
  <si>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</si>
  <si>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</si>
  <si>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</si>
  <si>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</si>
  <si>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</si>
  <si>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</si>
  <si>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</si>
  <si>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</si>
  <si>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</si>
  <si>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</si>
  <si>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</si>
  <si>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</si>
  <si>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</si>
  <si>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</si>
  <si>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</si>
  <si>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</si>
  <si>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</si>
  <si>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</si>
  <si>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</si>
  <si>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</si>
  <si>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</si>
  <si>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</si>
  <si>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</si>
  <si>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</si>
  <si>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</si>
  <si>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</si>
  <si>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</si>
  <si>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</si>
  <si>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</si>
  <si>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</si>
  <si>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</si>
  <si>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</si>
  <si>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</si>
  <si>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</si>
  <si>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</si>
  <si>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</si>
  <si>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</si>
  <si>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</si>
  <si>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</si>
  <si>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</si>
  <si>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</si>
  <si>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</si>
  <si>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</si>
  <si>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</si>
  <si>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</si>
  <si>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</si>
  <si>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</si>
  <si>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</si>
  <si>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</si>
  <si>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</si>
  <si>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</si>
  <si>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</si>
  <si>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</si>
  <si>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</si>
  <si>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</si>
  <si>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</si>
  <si>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</si>
  <si>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</si>
  <si>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</si>
  <si>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</si>
  <si>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</si>
  <si>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</si>
  <si>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</si>
  <si>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</si>
  <si>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</si>
  <si>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</si>
  <si>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</si>
  <si>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</si>
  <si>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</si>
  <si>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</si>
  <si>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</si>
  <si>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</si>
  <si>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</si>
  <si>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</si>
  <si>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</si>
  <si>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</si>
  <si>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</si>
  <si>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</si>
  <si>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</si>
  <si>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</si>
  <si>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</si>
  <si>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</si>
  <si>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</si>
  <si>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</si>
  <si>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</si>
  <si>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</si>
  <si>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</si>
  <si>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</si>
  <si>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</si>
  <si>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</si>
  <si>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</si>
  <si>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</si>
  <si>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</si>
  <si>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</si>
  <si>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</si>
  <si>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</si>
  <si>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</si>
  <si>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</si>
  <si>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</si>
  <si>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</si>
  <si>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</si>
  <si>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</si>
  <si>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</si>
  <si>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</si>
  <si>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</si>
  <si>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</si>
  <si>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</si>
  <si>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</si>
  <si>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</si>
  <si>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</si>
  <si>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</si>
  <si>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</si>
  <si>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</si>
  <si>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</si>
  <si>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</si>
  <si>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</si>
  <si>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</si>
  <si>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</si>
  <si>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</si>
  <si>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</si>
  <si>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</si>
  <si>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</si>
  <si>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</si>
  <si>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</si>
  <si>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</si>
  <si>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</si>
  <si>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</si>
  <si>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</si>
  <si>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</si>
  <si>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</si>
  <si>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</si>
  <si>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</si>
  <si>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</si>
  <si>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</si>
  <si>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</si>
  <si>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</si>
  <si>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</si>
  <si>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</si>
  <si>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</si>
  <si>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</si>
  <si>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</si>
  <si>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</si>
  <si>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</si>
  <si>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</si>
  <si>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</si>
  <si>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</si>
  <si>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</si>
  <si>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</si>
  <si>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</si>
  <si>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</si>
  <si>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</si>
  <si>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</si>
  <si>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</si>
  <si>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</si>
  <si>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</si>
  <si>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</si>
  <si>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</si>
  <si>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</si>
  <si>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</si>
  <si>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</si>
  <si>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</si>
  <si>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</si>
  <si>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</si>
  <si>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</si>
  <si>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</si>
  <si>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</si>
  <si>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</si>
  <si>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</si>
  <si>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</si>
  <si>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</si>
  <si>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</si>
  <si>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</si>
  <si>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</si>
  <si>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</si>
  <si>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</si>
  <si>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</si>
  <si>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</si>
  <si>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</si>
  <si>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</si>
  <si>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</si>
  <si>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</si>
  <si>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</si>
  <si>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</si>
  <si>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</si>
  <si>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</si>
  <si>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</si>
  <si>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</si>
  <si>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</si>
  <si>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</si>
  <si>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</si>
  <si>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</si>
  <si>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</si>
  <si>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</si>
  <si>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</si>
  <si>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</si>
  <si>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</si>
  <si>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</si>
  <si>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</si>
  <si>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</si>
  <si>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</si>
  <si>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</si>
  <si>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</si>
  <si>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</si>
  <si>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</si>
  <si>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</si>
  <si>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</si>
  <si>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</si>
  <si>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</si>
  <si>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</si>
  <si>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</si>
  <si>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</si>
  <si>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</si>
  <si>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</si>
  <si>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</si>
  <si>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</si>
  <si>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</si>
  <si>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</si>
  <si>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</si>
  <si>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</si>
  <si>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</si>
  <si>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</si>
  <si>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</si>
  <si>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</si>
  <si>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</si>
  <si>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</si>
  <si>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</si>
  <si>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</si>
  <si>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</si>
  <si>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</si>
  <si>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</si>
  <si>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</si>
  <si>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</si>
  <si>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</si>
  <si>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</si>
  <si>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</si>
  <si>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</si>
  <si>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</si>
  <si>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</si>
  <si>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</si>
  <si>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</si>
  <si>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</si>
  <si>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</si>
  <si>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</si>
  <si>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</si>
  <si>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</si>
  <si>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</si>
  <si>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</si>
  <si>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</si>
  <si>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</si>
  <si>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</si>
  <si>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</si>
  <si>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</si>
  <si>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</si>
  <si>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</si>
  <si>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</si>
  <si>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</si>
  <si>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</si>
  <si>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</si>
  <si>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</si>
  <si>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</si>
  <si>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</si>
  <si>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</si>
  <si>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</si>
  <si>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</si>
  <si>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</si>
  <si>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</si>
  <si>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</si>
  <si>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</si>
  <si>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</si>
  <si>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</si>
  <si>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</si>
  <si>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</si>
  <si>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</si>
  <si>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</si>
  <si>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</si>
  <si>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</si>
  <si>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</si>
  <si>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</si>
  <si>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</si>
  <si>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</si>
  <si>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</si>
  <si>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</si>
  <si>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</si>
  <si>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</si>
  <si>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</si>
  <si>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</si>
  <si>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</si>
  <si>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</si>
  <si>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</si>
  <si>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</si>
  <si>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</si>
  <si>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</si>
  <si>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</si>
  <si>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</si>
  <si>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</si>
  <si>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</si>
  <si>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</si>
  <si>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</si>
  <si>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</si>
  <si>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</si>
  <si>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</si>
  <si>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</si>
  <si>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</si>
  <si>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</si>
  <si>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</si>
  <si>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</si>
  <si>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</si>
  <si>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</si>
  <si>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</si>
  <si>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</si>
  <si>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</si>
  <si>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</si>
  <si>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</si>
  <si>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</si>
  <si>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</si>
  <si>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</si>
  <si>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</si>
  <si>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</si>
  <si>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</si>
  <si>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</si>
  <si>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</si>
  <si>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</si>
  <si>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</si>
  <si>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</si>
  <si>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</si>
  <si>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</si>
  <si>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</si>
  <si>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</si>
  <si>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</si>
  <si>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</si>
  <si>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</si>
  <si>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</si>
  <si>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</si>
  <si>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</si>
  <si>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</si>
  <si>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</si>
  <si>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</si>
  <si>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</si>
  <si>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</si>
  <si>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</si>
  <si>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</si>
  <si>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</si>
  <si>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</si>
  <si>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</si>
  <si>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</si>
  <si>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</si>
  <si>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</si>
  <si>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</si>
  <si>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</si>
  <si>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</si>
  <si>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</si>
  <si>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</si>
  <si>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</si>
  <si>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</si>
  <si>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</si>
  <si>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</si>
  <si>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</si>
  <si>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</si>
  <si>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</si>
  <si>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</si>
  <si>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</si>
  <si>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</si>
  <si>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</si>
  <si>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</si>
  <si>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</si>
  <si>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</si>
  <si>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</si>
  <si>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</si>
  <si>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</si>
  <si>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</si>
  <si>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</si>
  <si>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</si>
  <si>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</si>
  <si>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</si>
  <si>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</si>
  <si>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</si>
  <si>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</si>
  <si>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</si>
  <si>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</si>
  <si>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</si>
  <si>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</si>
  <si>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</si>
  <si>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</si>
  <si>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</si>
  <si>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</si>
  <si>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</si>
  <si>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</si>
  <si>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</si>
  <si>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</si>
  <si>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</si>
  <si>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</si>
  <si>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</si>
  <si>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</si>
  <si>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</si>
  <si>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</si>
  <si>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</si>
  <si>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</si>
  <si>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</si>
  <si>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</si>
  <si>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</si>
  <si>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</si>
  <si>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</si>
  <si>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</si>
  <si>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</si>
  <si>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</si>
  <si>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</si>
  <si>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</si>
  <si>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</si>
  <si>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</si>
  <si>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</si>
  <si>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</si>
  <si>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</si>
  <si>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</si>
  <si>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</si>
  <si>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</si>
  <si>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</si>
  <si>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</si>
  <si>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</si>
  <si>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</si>
  <si>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</si>
  <si>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</si>
  <si>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</si>
  <si>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</si>
  <si>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</si>
  <si>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</si>
  <si>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</si>
  <si>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</si>
  <si>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</si>
  <si>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</si>
  <si>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</si>
  <si>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</si>
  <si>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</si>
  <si>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</si>
  <si>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</si>
  <si>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</si>
  <si>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</si>
  <si>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</si>
  <si>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</si>
  <si>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</si>
  <si>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</si>
  <si>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</si>
  <si>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</si>
  <si>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</si>
  <si>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</si>
  <si>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</si>
  <si>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</si>
  <si>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</si>
  <si>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</si>
  <si>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</si>
  <si>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</si>
  <si>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</si>
  <si>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</si>
  <si>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</si>
  <si>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</si>
  <si>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</si>
  <si>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</si>
  <si>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</si>
  <si>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</si>
  <si>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</si>
  <si>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</si>
  <si>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</si>
  <si>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</si>
  <si>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</si>
  <si>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</si>
  <si>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</si>
  <si>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</si>
  <si>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</si>
  <si>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</si>
  <si>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</si>
  <si>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</si>
  <si>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</si>
  <si>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</si>
  <si>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</si>
  <si>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</si>
  <si>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</si>
  <si>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</si>
  <si>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</si>
  <si>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</si>
  <si>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</si>
  <si>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</si>
  <si>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</si>
  <si>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</si>
  <si>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</si>
  <si>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</si>
  <si>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</si>
  <si>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</si>
  <si>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</si>
  <si>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</si>
  <si>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</si>
  <si>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</si>
  <si>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</si>
  <si>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</si>
  <si>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</si>
  <si>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</si>
  <si>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</si>
  <si>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</si>
  <si>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</si>
  <si>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</si>
  <si>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</si>
  <si>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</si>
  <si>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</si>
  <si>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</si>
  <si>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</si>
  <si>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</si>
  <si>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</si>
  <si>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</si>
  <si>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</si>
  <si>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</si>
  <si>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</si>
  <si>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</si>
  <si>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</si>
  <si>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</si>
  <si>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</si>
  <si>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</si>
  <si>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</si>
  <si>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</si>
  <si>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</si>
  <si>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</si>
  <si>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</si>
  <si>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</si>
  <si>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</si>
  <si>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</si>
  <si>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</si>
  <si>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</si>
  <si>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</si>
  <si>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</si>
  <si>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</si>
  <si>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</si>
  <si>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</si>
  <si>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</si>
  <si>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</si>
  <si>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</si>
  <si>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</si>
  <si>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</si>
  <si>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</si>
  <si>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</si>
  <si>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</si>
  <si>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</si>
  <si>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</si>
  <si>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</si>
  <si>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</si>
  <si>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</si>
  <si>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</si>
  <si>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</si>
  <si>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</si>
  <si>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</si>
  <si>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</si>
  <si>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</si>
  <si>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</si>
  <si>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</si>
  <si>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</si>
  <si>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</si>
  <si>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</si>
  <si>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</si>
  <si>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</si>
  <si>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</si>
  <si>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</si>
  <si>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</si>
  <si>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</si>
  <si>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</si>
  <si>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</si>
  <si>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</si>
  <si>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</si>
  <si>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</si>
  <si>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</si>
  <si>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</si>
  <si>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</si>
  <si>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</si>
  <si>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</si>
  <si>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</si>
  <si>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</si>
  <si>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</si>
  <si>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</si>
  <si>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</si>
  <si>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</si>
  <si>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</si>
  <si>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</si>
  <si>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</si>
  <si>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</si>
  <si>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</si>
  <si>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</si>
  <si>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</si>
  <si>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</si>
  <si>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</si>
  <si>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</si>
  <si>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</si>
  <si>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</si>
  <si>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</si>
  <si>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</si>
  <si>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</si>
  <si>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</si>
  <si>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</si>
  <si>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</si>
  <si>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</si>
  <si>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</si>
  <si>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</si>
  <si>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</si>
  <si>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</si>
  <si>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</si>
  <si>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</si>
  <si>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</si>
  <si>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</si>
  <si>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</si>
  <si>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</si>
  <si>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</si>
  <si>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</si>
  <si>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</si>
  <si>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</si>
  <si>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</si>
  <si>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</si>
  <si>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</si>
  <si>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</si>
  <si>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</si>
  <si>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</si>
  <si>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</si>
  <si>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</si>
  <si>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</si>
  <si>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</si>
  <si>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</si>
  <si>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</si>
  <si>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</si>
  <si>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</si>
  <si>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</si>
  <si>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</si>
  <si>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</si>
  <si>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</si>
  <si>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</si>
  <si>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</si>
  <si>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</si>
  <si>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</si>
  <si>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</si>
  <si>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</si>
  <si>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</si>
  <si>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</si>
  <si>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</si>
  <si>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</si>
  <si>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</si>
  <si>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</si>
  <si>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</si>
  <si>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</si>
  <si>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</si>
  <si>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</si>
  <si>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</si>
  <si>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</si>
  <si>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</si>
  <si>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</si>
  <si>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</si>
  <si>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</si>
  <si>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</si>
  <si>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</si>
  <si>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</si>
  <si>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</si>
  <si>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</si>
  <si>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</si>
  <si>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</si>
  <si>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</si>
  <si>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</si>
  <si>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</si>
  <si>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</si>
  <si>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</si>
  <si>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</si>
  <si>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</si>
  <si>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</si>
  <si>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</si>
  <si>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</si>
  <si>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</si>
  <si>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</si>
  <si>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</si>
  <si>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</si>
  <si>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</si>
  <si>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</si>
  <si>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</si>
  <si>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</si>
  <si>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</si>
  <si>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</si>
  <si>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</si>
  <si>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</si>
  <si>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</si>
  <si>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</si>
  <si>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</si>
  <si>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</si>
  <si>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</si>
  <si>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</si>
  <si>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</si>
  <si>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</si>
  <si>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</si>
  <si>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</si>
  <si>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</si>
  <si>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</si>
  <si>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</si>
  <si>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</si>
  <si>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</si>
  <si>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</si>
  <si>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</si>
  <si>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</si>
  <si>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</si>
  <si>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</si>
  <si>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</si>
  <si>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</si>
  <si>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</si>
  <si>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</si>
  <si>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</si>
  <si>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</si>
  <si>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</si>
  <si>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</si>
  <si>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</si>
  <si>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</si>
  <si>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</si>
  <si>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</si>
  <si>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</si>
  <si>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</si>
  <si>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</si>
  <si>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</si>
  <si>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</si>
  <si>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</si>
  <si>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</si>
  <si>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</si>
  <si>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</si>
  <si>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</si>
  <si>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</si>
  <si>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</si>
  <si>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</si>
  <si>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</si>
  <si>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</si>
  <si>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</si>
  <si>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</si>
  <si>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</si>
  <si>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</si>
  <si>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</si>
  <si>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</si>
  <si>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</si>
  <si>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</si>
  <si>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</si>
  <si>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</si>
  <si>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</si>
  <si>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</si>
  <si>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</si>
  <si>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</si>
  <si>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</si>
  <si>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</si>
  <si>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</si>
  <si>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</si>
  <si>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</si>
  <si>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</si>
  <si>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</si>
  <si>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</si>
  <si>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</si>
  <si>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</si>
  <si>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</si>
  <si>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</si>
  <si>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</si>
  <si>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</si>
  <si>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</si>
  <si>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</si>
  <si>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</si>
  <si>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</si>
  <si>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</si>
  <si>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</si>
  <si>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</si>
  <si>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</si>
  <si>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</si>
  <si>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</si>
  <si>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</si>
  <si>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</si>
  <si>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</si>
  <si>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</si>
  <si>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</si>
  <si>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</si>
  <si>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</si>
  <si>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</si>
  <si>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</si>
  <si>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</si>
  <si>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</si>
  <si>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</si>
  <si>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</si>
  <si>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</si>
  <si>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</si>
  <si>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</si>
  <si>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</si>
  <si>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</si>
  <si>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</si>
  <si>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</si>
  <si>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</si>
  <si>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</si>
  <si>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</si>
  <si>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</si>
  <si>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</si>
  <si>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</si>
  <si>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</si>
  <si>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</si>
  <si>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</si>
  <si>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</si>
  <si>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</si>
  <si>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</si>
  <si>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</si>
  <si>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</si>
  <si>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</si>
  <si>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</si>
  <si>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</si>
  <si>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</si>
  <si>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</si>
  <si>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</si>
  <si>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</si>
  <si>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</si>
  <si>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</si>
  <si>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</si>
  <si>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</si>
  <si>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</si>
  <si>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</si>
  <si>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</si>
  <si>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</si>
  <si>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</si>
  <si>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</si>
  <si>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</si>
  <si>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</si>
  <si>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</si>
  <si>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</si>
  <si>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</si>
  <si>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</si>
  <si>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</si>
  <si>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</si>
  <si>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</si>
  <si>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</si>
  <si>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</si>
  <si>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</si>
  <si>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</si>
  <si>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</si>
  <si>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</si>
  <si>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</si>
  <si>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</si>
  <si>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</si>
  <si>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</si>
  <si>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</si>
  <si>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</si>
  <si>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</si>
  <si>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</si>
  <si>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</si>
  <si>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</si>
  <si>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</si>
  <si>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</si>
  <si>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</si>
  <si>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</si>
  <si>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</si>
  <si>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</si>
  <si>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</si>
  <si>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</si>
  <si>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</si>
  <si>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</si>
  <si>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</si>
  <si>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</si>
  <si>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</si>
  <si>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</si>
  <si>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</si>
  <si>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</si>
  <si>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</si>
  <si>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</si>
  <si>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</si>
  <si>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</si>
  <si>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</si>
  <si>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</si>
  <si>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</si>
  <si>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</si>
  <si>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</si>
  <si>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</si>
  <si>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</si>
  <si>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</si>
  <si>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</si>
  <si>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</si>
  <si>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</si>
  <si>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</si>
  <si>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</si>
  <si>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</si>
  <si>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</si>
  <si>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</si>
  <si>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</si>
  <si>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</si>
  <si>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</si>
  <si>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</si>
  <si>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</si>
  <si>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</si>
  <si>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</si>
  <si>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</si>
  <si>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</si>
  <si>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</si>
  <si>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</si>
  <si>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</si>
  <si>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</si>
  <si>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</si>
  <si>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</si>
  <si>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</si>
  <si>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</si>
  <si>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</si>
  <si>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</si>
  <si>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</si>
  <si>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</si>
  <si>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</si>
  <si>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</si>
  <si>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</si>
  <si>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</si>
  <si>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</si>
  <si>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</si>
  <si>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</si>
  <si>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</si>
  <si>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</si>
  <si>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</si>
  <si>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</si>
  <si>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</si>
  <si>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</si>
  <si>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</si>
  <si>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</si>
  <si>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</si>
  <si>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</si>
  <si>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</si>
  <si>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</si>
  <si>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</si>
  <si>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</si>
  <si>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</si>
  <si>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</si>
  <si>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</si>
  <si>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</si>
  <si>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</si>
  <si>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</si>
  <si>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</si>
  <si>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</si>
  <si>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</si>
  <si>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</si>
  <si>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</si>
  <si>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</si>
  <si>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</si>
  <si>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</si>
  <si>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</si>
  <si>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</si>
  <si>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</si>
  <si>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</si>
  <si>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</si>
  <si>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</si>
  <si>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</si>
  <si>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</si>
  <si>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</si>
  <si>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</si>
  <si>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</si>
  <si>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</si>
  <si>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</si>
  <si>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</si>
  <si>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</si>
  <si>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</si>
  <si>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</si>
  <si>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</si>
  <si>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</si>
  <si>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</si>
  <si>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</si>
  <si>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</si>
  <si>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</si>
  <si>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</si>
  <si>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</si>
  <si>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</si>
  <si>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</si>
  <si>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</si>
  <si>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</si>
  <si>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</si>
  <si>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</si>
  <si>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</si>
  <si>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</si>
  <si>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</si>
  <si>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</si>
  <si>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</si>
  <si>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</si>
  <si>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</si>
  <si>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</si>
  <si>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</si>
  <si>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</si>
  <si>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</si>
  <si>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</si>
  <si>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</si>
  <si>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</si>
  <si>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</si>
  <si>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</si>
  <si>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</si>
  <si>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</si>
  <si>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</si>
  <si>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</si>
  <si>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</si>
  <si>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</si>
  <si>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</si>
  <si>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</si>
  <si>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</si>
  <si>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</si>
  <si>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</si>
  <si>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</si>
  <si>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</si>
  <si>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</si>
  <si>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</si>
  <si>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</si>
  <si>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</si>
  <si>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</si>
  <si>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</si>
  <si>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</si>
  <si>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</si>
  <si>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</si>
  <si>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</si>
  <si>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</si>
  <si>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</si>
  <si>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</si>
  <si>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</si>
  <si>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</si>
  <si>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</si>
  <si>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</si>
  <si>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</si>
  <si>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</si>
  <si>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</si>
  <si>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</si>
  <si>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</si>
  <si>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</si>
  <si>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</si>
  <si>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</si>
  <si>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</si>
  <si>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</si>
  <si>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</si>
  <si>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</si>
  <si>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</si>
  <si>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</si>
  <si>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</si>
  <si>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</si>
  <si>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</si>
  <si>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</si>
  <si>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</si>
  <si>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</si>
  <si>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</si>
  <si>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</si>
  <si>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</si>
  <si>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</si>
  <si>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</si>
  <si>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</si>
  <si>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</si>
  <si>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</si>
  <si>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</si>
  <si>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</si>
  <si>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</si>
  <si>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</si>
  <si>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</si>
  <si>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</si>
  <si>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</si>
  <si>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</si>
  <si>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</si>
  <si>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</si>
  <si>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</si>
  <si>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</si>
  <si>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</si>
  <si>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</si>
  <si>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</si>
  <si>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</si>
  <si>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</si>
  <si>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</si>
  <si>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</si>
  <si>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</si>
  <si>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</si>
  <si>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</si>
  <si>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</si>
  <si>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</si>
  <si>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</si>
  <si>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</si>
  <si>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</si>
  <si>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</si>
  <si>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</si>
  <si>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</si>
  <si>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</si>
  <si>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</si>
  <si>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</si>
  <si>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</si>
  <si>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</si>
  <si>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</si>
  <si>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</si>
  <si>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</si>
  <si>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</si>
  <si>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</si>
  <si>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</si>
  <si>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</si>
  <si>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</si>
  <si>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</si>
  <si>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</si>
  <si>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</si>
  <si>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</si>
  <si>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</si>
  <si>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</si>
  <si>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</si>
  <si>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</si>
  <si>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</si>
  <si>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</si>
  <si>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</si>
  <si>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</si>
  <si>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</si>
  <si>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</si>
  <si>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</si>
  <si>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</si>
  <si>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</si>
  <si>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</si>
  <si>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</si>
  <si>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</si>
  <si>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</si>
  <si>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</si>
  <si>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</si>
  <si>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</si>
  <si>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</si>
  <si>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</si>
  <si>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</si>
  <si>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</si>
  <si>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</si>
  <si>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</si>
  <si>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</si>
  <si>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</si>
  <si>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</si>
  <si>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</si>
  <si>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</si>
  <si>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</si>
  <si>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</si>
  <si>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</si>
  <si>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</si>
  <si>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</si>
  <si>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</si>
  <si>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</si>
  <si>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</si>
  <si>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</si>
  <si>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</si>
  <si>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</si>
  <si>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</si>
  <si>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</si>
  <si>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</si>
  <si>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</si>
  <si>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</si>
  <si>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</si>
  <si>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</si>
  <si>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</si>
  <si>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</si>
  <si>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</si>
  <si>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</si>
  <si>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</si>
  <si>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</si>
  <si>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</si>
  <si>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</si>
  <si>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</si>
  <si>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</si>
  <si>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</si>
  <si>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</si>
  <si>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</si>
  <si>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</si>
  <si>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</si>
  <si>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</si>
  <si>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</si>
  <si>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</si>
  <si>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</si>
  <si>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</si>
  <si>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</si>
  <si>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</si>
  <si>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</si>
  <si>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</si>
  <si>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</si>
  <si>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</si>
  <si>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</si>
  <si>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</si>
  <si>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</si>
  <si>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</si>
  <si>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</si>
  <si>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</si>
  <si>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</si>
  <si>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</si>
  <si>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</si>
  <si>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</si>
  <si>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</si>
  <si>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</si>
  <si>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</si>
  <si>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</si>
  <si>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</si>
  <si>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</si>
  <si>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</si>
  <si>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</si>
  <si>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</si>
  <si>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</si>
  <si>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</si>
  <si>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</si>
  <si>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</si>
  <si>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</si>
  <si>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</si>
  <si>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</si>
  <si>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</si>
  <si>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</si>
  <si>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</si>
  <si>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</si>
  <si>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</si>
  <si>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</si>
  <si>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</si>
  <si>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</si>
  <si>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</si>
  <si>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</si>
  <si>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</si>
  <si>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</si>
  <si>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</si>
  <si>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</si>
  <si>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</si>
  <si>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</si>
  <si>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</si>
  <si>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</si>
  <si>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</si>
  <si>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</si>
  <si>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</si>
  <si>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</si>
  <si>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</si>
  <si>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</si>
  <si>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</si>
  <si>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</si>
  <si>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</si>
  <si>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</si>
  <si>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</si>
  <si>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</si>
  <si>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</si>
  <si>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</si>
  <si>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</si>
  <si>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</si>
  <si>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</si>
  <si>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</si>
  <si>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</si>
  <si>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</si>
  <si>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</si>
  <si>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</si>
  <si>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</si>
  <si>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</si>
  <si>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</si>
  <si>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</si>
  <si>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</si>
  <si>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</si>
  <si>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</si>
  <si>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</si>
  <si>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</si>
  <si>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</si>
  <si>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</si>
  <si>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</si>
  <si>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</si>
  <si>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</si>
  <si>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</si>
  <si>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</si>
  <si>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</si>
  <si>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</si>
  <si>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</si>
  <si>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</si>
  <si>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</si>
  <si>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</si>
  <si>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</si>
  <si>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</si>
  <si>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</si>
  <si>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</si>
  <si>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</si>
  <si>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</si>
  <si>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</si>
  <si>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</si>
  <si>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</si>
  <si>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</si>
  <si>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</si>
  <si>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</si>
  <si>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</si>
  <si>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</si>
  <si>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</si>
  <si>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</si>
  <si>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</si>
  <si>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</si>
  <si>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</si>
  <si>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</si>
  <si>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</si>
  <si>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</si>
  <si>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</si>
  <si>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</si>
  <si>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</si>
  <si>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</si>
  <si>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</si>
  <si>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</si>
  <si>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</si>
  <si>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</si>
  <si>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</si>
  <si>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</si>
  <si>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</si>
  <si>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</si>
  <si>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</si>
  <si>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</si>
  <si>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</si>
  <si>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</si>
  <si>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</si>
  <si>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</si>
  <si>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</si>
  <si>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</si>
  <si>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</si>
  <si>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</si>
  <si>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</si>
  <si>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</si>
  <si>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</si>
  <si>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</si>
  <si>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</si>
  <si>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</si>
  <si>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</si>
  <si>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</si>
  <si>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</si>
  <si>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</si>
  <si>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</si>
  <si>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</si>
  <si>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</si>
  <si>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</si>
  <si>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</si>
  <si>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</si>
  <si>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</si>
  <si>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</si>
  <si>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</si>
  <si>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</si>
  <si>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</si>
  <si>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</si>
  <si>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</si>
  <si>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</si>
  <si>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</si>
  <si>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</si>
  <si>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</si>
  <si>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</si>
  <si>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</si>
  <si>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</si>
  <si>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</si>
  <si>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</si>
  <si>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</si>
  <si>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</si>
  <si>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</si>
  <si>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</si>
  <si>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</si>
  <si>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</si>
  <si>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</si>
  <si>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</si>
  <si>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</si>
  <si>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</si>
  <si>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</si>
  <si>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</si>
  <si>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</si>
  <si>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</si>
  <si>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</si>
  <si>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</si>
  <si>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</si>
  <si>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</si>
  <si>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</si>
  <si>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</si>
  <si>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</si>
  <si>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</si>
  <si>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</si>
  <si>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</si>
  <si>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</si>
  <si>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</si>
  <si>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</si>
  <si>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</si>
  <si>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</si>
  <si>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</si>
  <si>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</si>
  <si>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</si>
  <si>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</si>
  <si>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</si>
  <si>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</si>
  <si>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</si>
  <si>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</si>
  <si>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</si>
  <si>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</si>
  <si>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</si>
  <si>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</si>
  <si>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</si>
  <si>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</si>
  <si>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</si>
  <si>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</si>
  <si>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</si>
  <si>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</si>
  <si>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</si>
  <si>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</si>
  <si>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</si>
  <si>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</si>
  <si>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</si>
  <si>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</si>
  <si>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</si>
  <si>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</si>
  <si>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</si>
  <si>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</si>
  <si>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</si>
  <si>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</si>
  <si>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</si>
  <si>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</si>
  <si>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</si>
  <si>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</si>
  <si>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</si>
  <si>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</si>
  <si>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</si>
  <si>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</si>
  <si>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</si>
  <si>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</si>
  <si>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</si>
  <si>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</si>
  <si>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</si>
  <si>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</si>
  <si>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</si>
  <si>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</si>
  <si>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</si>
  <si>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</si>
  <si>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</si>
  <si>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</si>
  <si>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</si>
  <si>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</si>
  <si>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</si>
  <si>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</si>
  <si>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</si>
  <si>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</si>
  <si>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</si>
  <si>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</si>
  <si>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</si>
  <si>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</si>
  <si>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</si>
  <si>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</si>
  <si>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</si>
  <si>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</si>
  <si>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</si>
  <si>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</si>
  <si>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</si>
  <si>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</si>
  <si>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</si>
  <si>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</si>
  <si>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</si>
  <si>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</si>
  <si>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</si>
  <si>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</si>
  <si>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</si>
  <si>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</si>
  <si>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</si>
  <si>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</si>
  <si>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</si>
  <si>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</si>
  <si>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</si>
  <si>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</si>
  <si>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</si>
  <si>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</si>
  <si>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</si>
  <si>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</si>
  <si>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</si>
  <si>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</si>
  <si>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</si>
  <si>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</si>
  <si>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</si>
  <si>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</si>
  <si>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</si>
  <si>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</si>
  <si>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</si>
  <si>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</si>
  <si>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</si>
  <si>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</si>
  <si>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</si>
  <si>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</si>
  <si>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</si>
  <si>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</si>
  <si>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</si>
  <si>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</si>
  <si>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</si>
  <si>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</si>
  <si>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</si>
  <si>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</si>
  <si>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</si>
  <si>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</si>
  <si>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</si>
  <si>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</si>
  <si>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</si>
  <si>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</si>
  <si>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</si>
  <si>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</si>
  <si>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</si>
  <si>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</si>
  <si>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</si>
  <si>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</si>
  <si>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</si>
  <si>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</si>
  <si>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</si>
  <si>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</si>
  <si>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</si>
  <si>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</si>
  <si>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</si>
  <si>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</si>
  <si>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</si>
  <si>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</si>
  <si>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</si>
  <si>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</si>
  <si>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</si>
  <si>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</si>
  <si>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</si>
  <si>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</si>
  <si>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</si>
  <si>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</si>
  <si>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</si>
  <si>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</si>
  <si>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</si>
  <si>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</si>
  <si>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</si>
  <si>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</si>
  <si>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</si>
  <si>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</si>
  <si>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</si>
  <si>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</si>
  <si>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</si>
  <si>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</si>
  <si>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</si>
  <si>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</si>
  <si>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</si>
  <si>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</si>
  <si>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</si>
  <si>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</si>
  <si>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</si>
  <si>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</si>
  <si>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</si>
  <si>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</si>
  <si>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</si>
  <si>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</si>
  <si>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</si>
  <si>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</si>
  <si>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</si>
  <si>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</si>
  <si>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</si>
  <si>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</si>
  <si>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</si>
  <si>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</si>
  <si>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</si>
  <si>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</si>
  <si>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</si>
  <si>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</si>
  <si>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</si>
  <si>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</si>
  <si>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</si>
  <si>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</si>
  <si>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</si>
  <si>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</si>
  <si>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</si>
  <si>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</si>
  <si>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</si>
  <si>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</si>
  <si>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</si>
  <si>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</si>
  <si>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</si>
  <si>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</si>
  <si>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</si>
  <si>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</si>
  <si>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</si>
  <si>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</si>
  <si>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</si>
  <si>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</si>
  <si>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</si>
  <si>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</si>
  <si>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</si>
  <si>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</si>
  <si>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</si>
  <si>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</si>
  <si>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</si>
  <si>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</si>
  <si>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</si>
  <si>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</si>
  <si>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</si>
  <si>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</si>
  <si>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</si>
  <si>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</si>
  <si>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</si>
  <si>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</si>
  <si>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</si>
  <si>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</si>
  <si>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</si>
  <si>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</si>
  <si>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</si>
  <si>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</si>
  <si>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</si>
  <si>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</si>
  <si>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</si>
  <si>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</si>
  <si>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</si>
  <si>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</si>
  <si>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</si>
  <si>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</si>
  <si>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</si>
  <si>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</si>
  <si>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</si>
  <si>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</si>
  <si>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</si>
  <si>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</si>
  <si>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</si>
  <si>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</si>
  <si>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</si>
  <si>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</si>
  <si>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</si>
  <si>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</si>
  <si>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</si>
  <si>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</si>
  <si>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</si>
  <si>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</si>
  <si>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</si>
  <si>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</si>
  <si>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</si>
  <si>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</si>
  <si>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</si>
  <si>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</si>
  <si>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</si>
  <si>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</si>
  <si>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</si>
  <si>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</si>
  <si>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</si>
  <si>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</si>
  <si>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</si>
  <si>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</si>
  <si>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</si>
  <si>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</si>
  <si>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</si>
  <si>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</si>
  <si>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</si>
  <si>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</si>
  <si>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</si>
  <si>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</si>
  <si>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</si>
  <si>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</si>
  <si>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</si>
  <si>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</si>
  <si>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</si>
  <si>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</si>
  <si>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</si>
  <si>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</si>
  <si>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</si>
  <si>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</si>
  <si>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</si>
  <si>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</si>
  <si>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</si>
  <si>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</si>
  <si>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</si>
  <si>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</si>
  <si>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</si>
  <si>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</si>
  <si>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</si>
  <si>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</si>
  <si>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</si>
  <si>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</si>
  <si>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</si>
  <si>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</si>
  <si>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</si>
  <si>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</si>
  <si>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</si>
  <si>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</si>
  <si>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</si>
  <si>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</si>
  <si>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</si>
  <si>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</si>
  <si>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</si>
  <si>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</si>
  <si>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</si>
  <si>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</si>
  <si>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</si>
  <si>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</si>
  <si>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</si>
  <si>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</si>
  <si>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</si>
  <si>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</si>
  <si>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</si>
  <si>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</si>
  <si>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</si>
  <si>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</si>
  <si>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</si>
  <si>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</si>
  <si>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</si>
  <si>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</si>
  <si>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</si>
  <si>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</si>
  <si>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</si>
  <si>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</si>
  <si>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</si>
  <si>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</si>
  <si>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</si>
  <si>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</si>
  <si>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</si>
  <si>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</si>
  <si>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</si>
  <si>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</si>
  <si>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</si>
  <si>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</si>
  <si>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</si>
  <si>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</si>
  <si>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</si>
  <si>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</si>
  <si>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</si>
  <si>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</si>
  <si>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</si>
  <si>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</si>
  <si>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</si>
  <si>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</si>
  <si>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</si>
  <si>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</si>
  <si>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</si>
  <si>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</si>
  <si>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</si>
  <si>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</si>
  <si>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</si>
  <si>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</si>
  <si>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</si>
  <si>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</si>
  <si>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</si>
  <si>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</si>
  <si>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</si>
  <si>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</si>
  <si>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</si>
  <si>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</si>
  <si>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</si>
  <si>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</si>
  <si>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</si>
  <si>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</si>
  <si>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</si>
  <si>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</si>
  <si>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</si>
  <si>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</si>
  <si>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</si>
  <si>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</si>
  <si>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</si>
  <si>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</si>
  <si>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</si>
  <si>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</si>
  <si>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</si>
  <si>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</si>
  <si>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</si>
  <si>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</si>
  <si>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</si>
  <si>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</si>
  <si>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</si>
  <si>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</si>
  <si>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</si>
  <si>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</si>
  <si>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</si>
  <si>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</si>
  <si>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</si>
  <si>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</si>
  <si>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</si>
  <si>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</si>
  <si>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</si>
  <si>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</si>
  <si>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</si>
  <si>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</si>
  <si>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</si>
  <si>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</si>
  <si>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</si>
  <si>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</si>
  <si>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</si>
  <si>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</si>
  <si>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</si>
  <si>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</si>
  <si>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</si>
  <si>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</si>
  <si>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</si>
  <si>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</si>
  <si>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</si>
  <si>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</si>
  <si>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</si>
  <si>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</si>
  <si>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</si>
  <si>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</si>
  <si>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</si>
  <si>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</si>
  <si>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</si>
  <si>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</si>
  <si>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</si>
  <si>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</si>
  <si>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</si>
  <si>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</si>
  <si>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</si>
  <si>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</si>
  <si>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</si>
  <si>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</si>
  <si>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</si>
  <si>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</si>
  <si>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</si>
  <si>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</si>
  <si>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</si>
  <si>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</si>
  <si>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</si>
  <si>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</si>
  <si>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</si>
  <si>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</si>
  <si>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</si>
  <si>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</si>
  <si>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</si>
  <si>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</si>
  <si>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</si>
  <si>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</si>
  <si>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</si>
  <si>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</si>
  <si>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</si>
  <si>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</si>
  <si>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</si>
  <si>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</si>
  <si>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</si>
  <si>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</si>
  <si>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</si>
  <si>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</si>
  <si>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</si>
  <si>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</si>
  <si>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</si>
  <si>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</si>
  <si>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</si>
  <si>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</si>
  <si>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</si>
  <si>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</si>
  <si>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</si>
  <si>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</si>
  <si>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</si>
  <si>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</si>
  <si>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</si>
  <si>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</si>
  <si>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</si>
  <si>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</si>
  <si>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</si>
  <si>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</si>
  <si>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</si>
  <si>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</si>
  <si>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</si>
  <si>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</si>
  <si>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</si>
  <si>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</si>
  <si>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</si>
  <si>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</si>
  <si>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</si>
  <si>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</si>
  <si>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</si>
  <si>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</si>
  <si>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</si>
  <si>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</si>
  <si>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</si>
  <si>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</si>
  <si>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</si>
  <si>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</si>
  <si>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</si>
  <si>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</si>
  <si>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</si>
  <si>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</si>
  <si>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</si>
  <si>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</si>
  <si>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</si>
  <si>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</si>
  <si>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</si>
  <si>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</si>
  <si>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</si>
  <si>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</si>
  <si>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</si>
  <si>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</si>
  <si>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</si>
  <si>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</si>
  <si>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</si>
  <si>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</si>
  <si>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</si>
  <si>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</si>
  <si>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</si>
  <si>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</si>
  <si>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</si>
  <si>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</si>
  <si>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</si>
  <si>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</si>
  <si>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</si>
  <si>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</si>
  <si>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</si>
  <si>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</si>
  <si>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</si>
  <si>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</si>
  <si>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</si>
  <si>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</si>
  <si>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</si>
  <si>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</si>
  <si>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</si>
  <si>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</si>
  <si>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</si>
  <si>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</si>
  <si>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</si>
  <si>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</si>
  <si>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</si>
  <si>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</si>
  <si>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</si>
  <si>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</si>
  <si>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</si>
  <si>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</si>
  <si>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</si>
  <si>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</si>
  <si>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</si>
  <si>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</si>
  <si>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</si>
  <si>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</si>
  <si>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</si>
  <si>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</si>
  <si>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</si>
  <si>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</si>
  <si>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</si>
  <si>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</si>
  <si>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</si>
  <si>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</si>
  <si>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</si>
  <si>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</si>
  <si>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</si>
  <si>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</si>
  <si>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</si>
  <si>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</si>
  <si>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</si>
  <si>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</si>
  <si>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</si>
  <si>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</si>
  <si>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</si>
  <si>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</si>
  <si>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</si>
  <si>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</si>
  <si>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</si>
  <si>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</si>
  <si>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</si>
  <si>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</si>
  <si>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</si>
  <si>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</si>
  <si>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</si>
  <si>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</si>
  <si>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</si>
  <si>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</si>
  <si>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</si>
  <si>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</si>
  <si>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</si>
  <si>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</si>
  <si>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</si>
  <si>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</si>
  <si>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</si>
  <si>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</si>
  <si>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</si>
  <si>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</si>
  <si>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</si>
  <si>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</si>
  <si>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</si>
  <si>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</si>
  <si>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</si>
  <si>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</si>
  <si>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</si>
  <si>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</si>
  <si>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</si>
  <si>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</si>
  <si>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</si>
  <si>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</si>
  <si>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</si>
  <si>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</si>
  <si>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</si>
  <si>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</si>
  <si>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</si>
  <si>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</si>
  <si>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</si>
  <si>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</si>
  <si>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</si>
  <si>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</si>
  <si>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</si>
  <si>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</si>
  <si>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</si>
  <si>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</si>
  <si>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</si>
  <si>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</si>
  <si>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</si>
  <si>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</si>
  <si>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</si>
  <si>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</si>
  <si>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</si>
  <si>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</si>
  <si>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</si>
  <si>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</si>
  <si>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</si>
  <si>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</si>
  <si>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</si>
  <si>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</si>
  <si>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</si>
  <si>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</si>
  <si>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</si>
  <si>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</si>
  <si>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</si>
  <si>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</si>
  <si>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</si>
  <si>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</si>
  <si>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</si>
  <si>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</si>
  <si>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</si>
  <si>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</si>
  <si>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</si>
  <si>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</si>
  <si>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</si>
  <si>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</si>
  <si>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</si>
  <si>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</si>
  <si>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</si>
  <si>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</si>
  <si>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</si>
  <si>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</si>
  <si>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</si>
  <si>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</si>
  <si>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</si>
  <si>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</si>
  <si>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</si>
  <si>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</si>
  <si>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</si>
  <si>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</si>
  <si>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</si>
  <si>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</si>
  <si>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</si>
  <si>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</si>
  <si>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</si>
  <si>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</si>
  <si>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</si>
  <si>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</si>
  <si>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</si>
  <si>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</si>
  <si>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</si>
  <si>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</si>
  <si>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</si>
  <si>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</si>
  <si>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</si>
  <si>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</si>
  <si>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</si>
  <si>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</si>
  <si>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</si>
  <si>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</si>
  <si>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</si>
  <si>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</si>
  <si>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</si>
  <si>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</si>
  <si>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</si>
  <si>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</si>
  <si>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</si>
  <si>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</si>
  <si>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</si>
  <si>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</si>
  <si>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</si>
  <si>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</si>
  <si>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</si>
  <si>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</si>
  <si>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</si>
  <si>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</si>
  <si>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</si>
  <si>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</si>
  <si>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</si>
  <si>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</si>
  <si>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</si>
  <si>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</si>
  <si>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</si>
  <si>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</si>
  <si>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</si>
  <si>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</si>
  <si>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</si>
  <si>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</si>
  <si>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</si>
  <si>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</si>
  <si>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</si>
  <si>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</si>
  <si>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</si>
  <si>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</si>
  <si>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</si>
  <si>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</si>
  <si>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</si>
  <si>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</si>
  <si>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</si>
  <si>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</si>
  <si>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</si>
  <si>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</si>
  <si>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</si>
  <si>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</si>
  <si>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</si>
  <si>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</si>
  <si>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</si>
  <si>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</si>
  <si>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</si>
  <si>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</si>
  <si>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</si>
  <si>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</si>
  <si>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</si>
  <si>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</si>
  <si>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</si>
  <si>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</si>
  <si>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</si>
  <si>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</si>
  <si>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</si>
  <si>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</si>
  <si>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</si>
  <si>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</si>
  <si>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</si>
  <si>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</si>
  <si>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</si>
  <si>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</si>
  <si>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</si>
  <si>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</si>
  <si>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</si>
  <si>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</si>
  <si>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</si>
  <si>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</si>
  <si>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</si>
  <si>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</si>
  <si>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</si>
  <si>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</si>
  <si>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</si>
  <si>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</si>
  <si>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</si>
  <si>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</si>
  <si>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</si>
  <si>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</si>
  <si>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</si>
  <si>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</si>
  <si>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</si>
  <si>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</si>
  <si>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</si>
  <si>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</si>
  <si>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</si>
  <si>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</si>
  <si>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</si>
  <si>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</si>
  <si>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</si>
  <si>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</si>
  <si>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</si>
  <si>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</si>
  <si>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</si>
  <si>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</si>
  <si>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</si>
  <si>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</si>
  <si>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</si>
  <si>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</si>
  <si>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</si>
  <si>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</si>
  <si>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</si>
  <si>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</si>
  <si>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</si>
  <si>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</si>
  <si>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</si>
  <si>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</si>
  <si>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</si>
  <si>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</si>
  <si>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</si>
  <si>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</si>
  <si>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</si>
  <si>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</si>
  <si>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</si>
  <si>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</si>
  <si>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</si>
  <si>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</si>
  <si>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</si>
  <si>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</si>
  <si>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</si>
  <si>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</si>
  <si>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</si>
  <si>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</si>
  <si>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</si>
  <si>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</si>
  <si>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</si>
  <si>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</si>
  <si>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</si>
  <si>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</si>
  <si>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</si>
  <si>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</si>
  <si>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</si>
  <si>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</si>
  <si>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</si>
  <si>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</si>
  <si>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</si>
  <si>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</si>
  <si>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</si>
  <si>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</si>
  <si>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</si>
  <si>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</si>
  <si>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</si>
  <si>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</si>
  <si>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</si>
  <si>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</si>
  <si>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</si>
  <si>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</si>
  <si>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</si>
  <si>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</si>
  <si>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</si>
  <si>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</si>
  <si>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</si>
  <si>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</si>
  <si>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</si>
  <si>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</si>
  <si>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</si>
  <si>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</si>
  <si>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</si>
  <si>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</si>
  <si>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</si>
  <si>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</si>
  <si>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</si>
  <si>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</si>
  <si>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</si>
  <si>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</si>
  <si>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</si>
  <si>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</si>
  <si>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</si>
  <si>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</si>
  <si>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</si>
  <si>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</si>
  <si>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</si>
  <si>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</si>
  <si>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</si>
  <si>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</si>
  <si>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</si>
  <si>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</si>
  <si>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</si>
  <si>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</si>
  <si>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</si>
  <si>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</si>
  <si>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</si>
  <si>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</si>
  <si>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</si>
  <si>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</si>
  <si>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</si>
  <si>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</si>
  <si>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</si>
  <si>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</si>
  <si>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</si>
  <si>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</si>
  <si>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</si>
  <si>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</si>
  <si>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</si>
  <si>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</si>
  <si>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</si>
  <si>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</si>
  <si>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</si>
  <si>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</si>
  <si>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</si>
  <si>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</si>
  <si>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</si>
  <si>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</si>
  <si>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</si>
  <si>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</si>
  <si>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</si>
  <si>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</si>
  <si>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</si>
  <si>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</si>
  <si>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</si>
  <si>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</si>
  <si>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</si>
  <si>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</si>
  <si>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</si>
  <si>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</si>
  <si>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</si>
  <si>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</si>
  <si>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</si>
  <si>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</si>
  <si>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</si>
  <si>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</si>
  <si>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</si>
  <si>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</si>
  <si>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</si>
  <si>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</si>
  <si>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</si>
  <si>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</si>
  <si>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</si>
  <si>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</si>
  <si>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</si>
  <si>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</si>
  <si>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</si>
  <si>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</si>
  <si>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</si>
  <si>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</si>
  <si>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</si>
  <si>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</si>
  <si>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</si>
  <si>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</si>
  <si>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</si>
  <si>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</si>
  <si>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</si>
  <si>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</si>
  <si>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</si>
  <si>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</si>
  <si>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</si>
  <si>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</si>
  <si>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</si>
  <si>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</si>
  <si>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</si>
  <si>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</si>
  <si>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</si>
  <si>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</si>
  <si>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</si>
  <si>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</si>
  <si>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</si>
  <si>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</si>
  <si>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</si>
  <si>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</si>
  <si>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</si>
  <si>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</si>
  <si>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</si>
  <si>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</si>
  <si>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</si>
  <si>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</si>
  <si>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</si>
  <si>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</si>
  <si>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</si>
  <si>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</si>
  <si>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</si>
  <si>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</si>
  <si>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</si>
  <si>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</si>
  <si>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</si>
  <si>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</si>
  <si>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</si>
  <si>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</si>
  <si>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</si>
  <si>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</si>
  <si>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</si>
  <si>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</si>
  <si>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</si>
  <si>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</si>
  <si>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</si>
  <si>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</si>
  <si>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</si>
  <si>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</si>
  <si>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</si>
  <si>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</si>
  <si>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</si>
  <si>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</si>
  <si>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</si>
  <si>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</si>
  <si>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</si>
  <si>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</si>
  <si>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</si>
  <si>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</si>
  <si>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</si>
  <si>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</si>
  <si>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</si>
  <si>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</si>
  <si>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</si>
  <si>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</si>
  <si>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</si>
  <si>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</si>
  <si>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</si>
  <si>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</si>
  <si>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</si>
  <si>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</si>
  <si>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</si>
  <si>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</si>
  <si>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</si>
  <si>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</si>
  <si>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</si>
  <si>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</si>
  <si>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</si>
  <si>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</si>
  <si>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</si>
  <si>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</si>
  <si>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</si>
  <si>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</si>
  <si>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</si>
  <si>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</si>
  <si>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</si>
  <si>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</si>
  <si>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</si>
  <si>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</si>
  <si>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</si>
  <si>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</si>
  <si>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</si>
  <si>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</si>
  <si>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</si>
  <si>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</si>
  <si>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</si>
  <si>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</si>
  <si>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</si>
  <si>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</si>
  <si>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</si>
  <si>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</si>
  <si>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</si>
  <si>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</si>
  <si>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</si>
  <si>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</si>
  <si>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</si>
  <si>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</si>
  <si>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</si>
  <si>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</si>
  <si>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</si>
  <si>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</si>
  <si>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</si>
  <si>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</si>
  <si>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</si>
  <si>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</si>
  <si>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</si>
  <si>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</si>
  <si>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</si>
  <si>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</si>
  <si>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</si>
  <si>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</si>
  <si>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</si>
  <si>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</si>
  <si>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</si>
  <si>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</si>
  <si>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</si>
  <si>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</si>
  <si>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</si>
  <si>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</si>
  <si>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</si>
  <si>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</si>
  <si>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</si>
  <si>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</si>
  <si>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</si>
  <si>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</si>
  <si>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</si>
  <si>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</si>
  <si>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</si>
  <si>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</si>
  <si>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</si>
  <si>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</si>
  <si>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</si>
  <si>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</si>
  <si>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</si>
  <si>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</si>
  <si>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</si>
  <si>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</si>
  <si>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</si>
  <si>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</si>
  <si>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</si>
  <si>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</si>
  <si>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</si>
  <si>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</si>
  <si>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</si>
  <si>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</si>
  <si>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</si>
  <si>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</si>
  <si>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</si>
  <si>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</si>
  <si>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</si>
  <si>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</si>
  <si>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</si>
  <si>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</si>
  <si>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</si>
  <si>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</si>
  <si>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</si>
  <si>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</si>
  <si>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</si>
  <si>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</si>
  <si>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</si>
  <si>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</si>
  <si>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</si>
  <si>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</si>
  <si>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</si>
  <si>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</si>
  <si>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</si>
  <si>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</si>
  <si>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</si>
  <si>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</si>
  <si>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</si>
  <si>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</si>
  <si>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</si>
  <si>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</si>
  <si>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</si>
  <si>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</si>
  <si>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</si>
  <si>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</si>
  <si>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</si>
  <si>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</si>
  <si>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</si>
  <si>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</si>
  <si>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</si>
  <si>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</si>
  <si>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</si>
  <si>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</si>
  <si>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</si>
  <si>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</si>
  <si>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</si>
  <si>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</si>
  <si>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</si>
  <si>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</si>
  <si>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</si>
  <si>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</si>
  <si>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</si>
  <si>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</si>
  <si>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</si>
  <si>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</si>
  <si>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</si>
  <si>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</si>
  <si>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</si>
  <si>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</si>
  <si>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</si>
  <si>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</si>
  <si>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</si>
  <si>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</si>
  <si>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</si>
  <si>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</si>
  <si>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</si>
  <si>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</si>
  <si>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</si>
  <si>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</si>
  <si>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</si>
  <si>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</si>
  <si>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</si>
  <si>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</si>
  <si>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</si>
  <si>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</si>
  <si>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</si>
  <si>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</si>
  <si>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</si>
  <si>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</si>
  <si>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</si>
  <si>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</si>
  <si>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</si>
  <si>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</si>
  <si>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</si>
  <si>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</si>
  <si>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</si>
  <si>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</si>
  <si>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</si>
  <si>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</si>
  <si>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</si>
  <si>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</si>
  <si>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</si>
  <si>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</si>
  <si>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</si>
  <si>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</si>
  <si>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</si>
  <si>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</si>
  <si>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</si>
  <si>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</si>
  <si>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</si>
  <si>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</si>
  <si>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</si>
  <si>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</si>
  <si>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</si>
  <si>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</si>
  <si>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</si>
  <si>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</si>
  <si>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</si>
  <si>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</si>
  <si>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</si>
  <si>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</si>
  <si>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</si>
  <si>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</si>
  <si>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</si>
  <si>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</si>
  <si>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</si>
  <si>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</si>
  <si>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</si>
  <si>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</si>
  <si>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</si>
  <si>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</si>
  <si>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</si>
  <si>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</si>
  <si>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</si>
  <si>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</si>
  <si>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</si>
  <si>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</si>
  <si>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</si>
  <si>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</si>
  <si>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</si>
  <si>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</si>
  <si>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</si>
  <si>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</si>
  <si>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</si>
  <si>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</si>
  <si>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</si>
  <si>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</si>
  <si>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</si>
  <si>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</si>
  <si>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</si>
  <si>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</si>
  <si>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</si>
  <si>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</si>
  <si>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</si>
  <si>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</si>
  <si>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</si>
  <si>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</si>
  <si>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</si>
  <si>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</si>
  <si>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</si>
  <si>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</si>
  <si>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</si>
  <si>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</si>
  <si>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</si>
  <si>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</si>
  <si>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</si>
  <si>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</si>
  <si>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</si>
  <si>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</si>
  <si>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</si>
  <si>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</si>
  <si>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</si>
  <si>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</si>
  <si>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</si>
  <si>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</si>
  <si>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</si>
  <si>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</si>
  <si>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</si>
  <si>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</si>
  <si>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</si>
  <si>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</si>
  <si>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</si>
  <si>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</si>
  <si>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</si>
  <si>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</si>
  <si>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</si>
  <si>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</si>
  <si>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</si>
  <si>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</si>
  <si>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</si>
  <si>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</si>
  <si>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</si>
  <si>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</si>
  <si>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</si>
  <si>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</si>
  <si>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</si>
  <si>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</si>
  <si>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</si>
  <si>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</si>
  <si>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</si>
  <si>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</si>
  <si>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</si>
  <si>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</si>
  <si>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</si>
  <si>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</si>
  <si>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</si>
  <si>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</si>
  <si>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</si>
  <si>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</si>
  <si>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</si>
  <si>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</si>
  <si>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</si>
  <si>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</si>
  <si>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</si>
  <si>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</si>
  <si>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</si>
  <si>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</si>
  <si>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</si>
  <si>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</si>
  <si>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</si>
  <si>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</si>
  <si>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</si>
  <si>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</si>
  <si>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</si>
  <si>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</si>
  <si>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</si>
  <si>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</si>
  <si>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</si>
  <si>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</si>
  <si>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</si>
  <si>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</si>
  <si>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</si>
  <si>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</si>
  <si>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</si>
  <si>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</si>
  <si>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</si>
  <si>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</si>
  <si>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</si>
  <si>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</si>
  <si>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</si>
  <si>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</si>
  <si>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</si>
  <si>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</si>
  <si>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</si>
  <si>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</si>
  <si>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</si>
  <si>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</si>
  <si>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</si>
  <si>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</si>
  <si>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</si>
  <si>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</si>
  <si>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</si>
  <si>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</si>
  <si>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</si>
  <si>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</si>
  <si>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</si>
  <si>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</si>
  <si>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</si>
  <si>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</si>
  <si>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</si>
  <si>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</si>
  <si>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</si>
  <si>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</si>
  <si>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</si>
  <si>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</si>
  <si>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</si>
  <si>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</si>
  <si>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</si>
  <si>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</si>
  <si>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</si>
  <si>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</si>
  <si>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</si>
  <si>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</si>
  <si>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</si>
  <si>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</si>
  <si>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</si>
  <si>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</si>
  <si>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</si>
  <si>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</si>
  <si>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</si>
  <si>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</si>
  <si>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</si>
  <si>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</si>
  <si>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</si>
  <si>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</si>
  <si>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</si>
  <si>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</si>
  <si>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</si>
  <si>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</si>
  <si>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</si>
  <si>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</si>
  <si>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</si>
  <si>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</si>
  <si>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</si>
  <si>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</si>
  <si>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</si>
  <si>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</si>
  <si>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</si>
  <si>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</si>
  <si>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</si>
  <si>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</si>
  <si>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</si>
  <si>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</si>
  <si>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</si>
  <si>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</si>
  <si>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</si>
  <si>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</si>
  <si>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</si>
  <si>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</si>
  <si>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</si>
  <si>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</si>
  <si>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</si>
  <si>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</si>
  <si>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</si>
  <si>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</si>
  <si>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</si>
  <si>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</si>
  <si>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</si>
  <si>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</si>
  <si>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</si>
  <si>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</si>
  <si>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</si>
  <si>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</si>
  <si>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</si>
  <si>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</si>
  <si>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</si>
  <si>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</si>
  <si>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</si>
  <si>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</si>
  <si>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</si>
  <si>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</si>
  <si>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</si>
  <si>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</si>
  <si>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</si>
  <si>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</si>
  <si>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</si>
  <si>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</si>
  <si>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</si>
  <si>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</si>
  <si>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</si>
  <si>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</si>
  <si>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</si>
  <si>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</si>
  <si>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</si>
  <si>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</si>
  <si>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</si>
  <si>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</si>
  <si>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</si>
  <si>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</si>
  <si>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</si>
  <si>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</si>
  <si>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</si>
  <si>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</si>
  <si>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</si>
  <si>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</si>
  <si>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</si>
  <si>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</si>
  <si>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</si>
  <si>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</si>
  <si>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</si>
  <si>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</si>
  <si>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</si>
  <si>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</si>
  <si>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</si>
  <si>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</si>
  <si>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</si>
  <si>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</si>
  <si>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</si>
  <si>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</si>
  <si>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</si>
  <si>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</si>
  <si>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</si>
  <si>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</si>
  <si>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</si>
  <si>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</si>
  <si>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</si>
  <si>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</si>
  <si>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</si>
  <si>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</si>
  <si>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</si>
  <si>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</si>
  <si>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</si>
  <si>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</si>
  <si>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</si>
  <si>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</si>
  <si>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</si>
  <si>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</si>
  <si>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</si>
  <si>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</si>
  <si>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</si>
  <si>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</si>
  <si>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</si>
  <si>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</si>
  <si>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</si>
  <si>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</si>
  <si>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</si>
  <si>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</si>
  <si>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</si>
  <si>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</si>
  <si>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</si>
  <si>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</si>
  <si>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</si>
  <si>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</si>
  <si>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</si>
  <si>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</si>
  <si>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</si>
  <si>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</si>
  <si>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</si>
  <si>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</si>
  <si>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</si>
  <si>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</si>
  <si>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</si>
  <si>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</si>
  <si>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</si>
  <si>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</si>
  <si>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</si>
  <si>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</si>
  <si>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</si>
  <si>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</si>
  <si>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</si>
  <si>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</si>
  <si>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</si>
  <si>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</si>
  <si>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</si>
  <si>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</si>
  <si>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</si>
  <si>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</si>
  <si>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</si>
  <si>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</si>
  <si>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</si>
  <si>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</si>
  <si>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</si>
  <si>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</si>
  <si>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</si>
  <si>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</si>
  <si>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</si>
  <si>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</si>
  <si>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</si>
  <si>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</si>
  <si>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</si>
  <si>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</si>
  <si>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</si>
  <si>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</si>
  <si>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</si>
  <si>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</si>
  <si>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</si>
  <si>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</si>
  <si>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</si>
  <si>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</si>
  <si>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</si>
  <si>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</si>
  <si>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</si>
  <si>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</si>
  <si>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</si>
  <si>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</si>
  <si>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</si>
  <si>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</si>
  <si>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</si>
  <si>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</si>
  <si>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</si>
  <si>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</si>
  <si>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</si>
  <si>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</si>
  <si>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</si>
  <si>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</si>
  <si>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</si>
  <si>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</si>
  <si>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</si>
  <si>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</si>
  <si>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</si>
  <si>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</si>
  <si>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</si>
  <si>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</si>
  <si>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</si>
  <si>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</si>
  <si>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</si>
  <si>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</si>
  <si>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</si>
  <si>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</si>
  <si>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</si>
  <si>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</si>
  <si>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</si>
  <si>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</si>
  <si>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</si>
  <si>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</si>
  <si>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</si>
  <si>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</si>
  <si>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</si>
  <si>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</si>
  <si>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</si>
  <si>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</si>
  <si>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</si>
  <si>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</si>
  <si>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</si>
  <si>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</si>
  <si>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</si>
  <si>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</si>
  <si>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</si>
  <si>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</si>
  <si>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</si>
  <si>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</si>
  <si>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</si>
  <si>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</si>
  <si>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</si>
  <si>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</si>
  <si>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</si>
  <si>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</si>
  <si>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</si>
  <si>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</si>
  <si>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</si>
  <si>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</si>
  <si>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</si>
  <si>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</si>
  <si>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</si>
  <si>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</si>
  <si>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</si>
  <si>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</si>
  <si>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</si>
  <si>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</si>
  <si>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</si>
  <si>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</si>
  <si>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</si>
  <si>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</si>
  <si>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</si>
  <si>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</si>
  <si>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</si>
  <si>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</si>
  <si>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</si>
  <si>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</si>
  <si>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</si>
  <si>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</si>
  <si>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</si>
  <si>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</si>
  <si>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</si>
  <si>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</si>
  <si>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</si>
  <si>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</si>
  <si>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</si>
  <si>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</si>
  <si>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</si>
  <si>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</si>
  <si>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</si>
  <si>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</si>
  <si>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</si>
  <si>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</si>
  <si>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</si>
  <si>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</si>
  <si>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</si>
  <si>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</si>
  <si>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</si>
  <si>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</si>
  <si>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</si>
  <si>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</si>
  <si>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</si>
  <si>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</si>
  <si>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</si>
  <si>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</si>
  <si>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</si>
  <si>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</si>
  <si>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</si>
  <si>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</si>
  <si>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</si>
  <si>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</si>
  <si>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</si>
  <si>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</si>
  <si>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</si>
  <si>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</si>
  <si>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</si>
  <si>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</si>
  <si>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</si>
  <si>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</si>
  <si>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</si>
  <si>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</si>
  <si>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</si>
  <si>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</si>
  <si>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</si>
  <si>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</si>
  <si>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</si>
  <si>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</si>
  <si>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</si>
  <si>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</si>
  <si>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</si>
  <si>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</si>
  <si>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</si>
  <si>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</si>
  <si>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</si>
  <si>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</si>
  <si>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</si>
  <si>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</si>
  <si>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</si>
  <si>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</si>
  <si>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</si>
  <si>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</si>
  <si>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</si>
  <si>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</si>
  <si>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</si>
  <si>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</si>
  <si>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</si>
  <si>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</si>
  <si>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</si>
  <si>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</si>
  <si>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</si>
  <si>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</si>
  <si>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</si>
  <si>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</si>
  <si>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</si>
  <si>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</si>
  <si>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</si>
  <si>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</si>
  <si>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</si>
  <si>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</si>
  <si>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</si>
  <si>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</si>
  <si>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</si>
  <si>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</si>
  <si>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</si>
  <si>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</si>
  <si>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</si>
  <si>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</si>
  <si>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</si>
  <si>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</si>
  <si>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</si>
  <si>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</si>
  <si>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</si>
  <si>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</si>
  <si>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</si>
  <si>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</si>
  <si>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</si>
  <si>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</si>
  <si>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</si>
  <si>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</si>
  <si>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</si>
  <si>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</si>
  <si>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</si>
  <si>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</si>
  <si>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</si>
  <si>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</si>
  <si>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</si>
  <si>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</si>
  <si>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</si>
  <si>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</si>
  <si>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</si>
  <si>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</si>
  <si>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</si>
  <si>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</si>
  <si>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</si>
  <si>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</si>
  <si>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</si>
  <si>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</si>
  <si>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</si>
  <si>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</si>
  <si>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</si>
  <si>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</si>
  <si>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</si>
  <si>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</si>
  <si>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</si>
  <si>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</si>
  <si>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</si>
  <si>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</si>
  <si>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</si>
  <si>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</si>
  <si>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</si>
  <si>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</si>
  <si>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</si>
  <si>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</si>
  <si>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</si>
  <si>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</si>
  <si>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</si>
  <si>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</si>
  <si>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</si>
  <si>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</si>
  <si>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</si>
  <si>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</si>
  <si>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</si>
  <si>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</si>
  <si>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</si>
  <si>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</si>
  <si>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</si>
  <si>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</si>
  <si>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</si>
  <si>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</si>
  <si>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</si>
  <si>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</si>
  <si>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</si>
  <si>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</si>
  <si>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</si>
  <si>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</si>
  <si>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</si>
  <si>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</si>
  <si>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</si>
  <si>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</si>
  <si>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</si>
  <si>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</si>
  <si>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</si>
  <si>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</si>
  <si>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</si>
  <si>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</si>
  <si>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</si>
  <si>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</si>
  <si>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</si>
  <si>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</si>
  <si>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</si>
  <si>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</si>
  <si>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</si>
  <si>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</si>
  <si>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</si>
  <si>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</si>
  <si>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</si>
  <si>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</si>
  <si>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</si>
  <si>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</si>
  <si>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</si>
  <si>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</si>
  <si>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</si>
  <si>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</si>
  <si>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</si>
  <si>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</si>
  <si>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</si>
  <si>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</si>
  <si>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</si>
  <si>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</si>
  <si>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</si>
  <si>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</si>
  <si>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</si>
  <si>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</si>
  <si>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</si>
  <si>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</si>
  <si>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</si>
  <si>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</si>
  <si>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</si>
  <si>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</si>
  <si>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</si>
  <si>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</si>
  <si>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</si>
  <si>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</si>
  <si>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</si>
  <si>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</si>
  <si>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</si>
  <si>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</si>
  <si>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</si>
  <si>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</si>
  <si>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</si>
  <si>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</si>
  <si>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</si>
  <si>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</si>
  <si>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</si>
  <si>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</si>
  <si>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</si>
  <si>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</si>
  <si>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</si>
  <si>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</si>
  <si>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</si>
  <si>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</si>
  <si>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</si>
  <si>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</si>
  <si>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</si>
  <si>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</si>
  <si>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</si>
  <si>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</si>
  <si>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</si>
  <si>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</si>
  <si>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</si>
  <si>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</si>
  <si>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</si>
  <si>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</si>
  <si>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</si>
  <si>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</si>
  <si>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</si>
  <si>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</si>
  <si>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</si>
  <si>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</si>
  <si>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</si>
  <si>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</si>
  <si>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</si>
  <si>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</si>
  <si>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</si>
  <si>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</si>
  <si>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</si>
  <si>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</si>
  <si>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</si>
  <si>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</si>
  <si>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</si>
  <si>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</si>
  <si>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</si>
  <si>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</si>
  <si>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</si>
  <si>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</si>
  <si>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</si>
  <si>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</si>
  <si>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</si>
  <si>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</si>
  <si>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</si>
  <si>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</si>
  <si>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</si>
  <si>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</si>
  <si>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</si>
  <si>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</si>
  <si>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</si>
  <si>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</si>
  <si>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</si>
  <si>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</si>
  <si>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</si>
  <si>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</si>
  <si>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</si>
  <si>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</si>
  <si>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</si>
  <si>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</si>
  <si>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</si>
  <si>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</si>
  <si>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</si>
  <si>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</si>
  <si>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</si>
  <si>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</si>
  <si>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</si>
  <si>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</si>
  <si>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</si>
  <si>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</si>
  <si>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</si>
  <si>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</si>
  <si>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</si>
  <si>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</si>
  <si>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</si>
  <si>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</si>
  <si>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</si>
  <si>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</si>
  <si>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</si>
  <si>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</si>
  <si>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</si>
  <si>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</si>
  <si>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</si>
  <si>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</si>
  <si>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</si>
  <si>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</si>
  <si>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</si>
  <si>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</si>
  <si>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</si>
  <si>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</si>
  <si>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</si>
  <si>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</si>
  <si>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</si>
  <si>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</si>
  <si>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</si>
  <si>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</si>
  <si>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</si>
  <si>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</si>
  <si>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</si>
  <si>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</si>
  <si>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</si>
  <si>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</si>
  <si>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</si>
  <si>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</si>
  <si>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</si>
  <si>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</si>
  <si>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</si>
  <si>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</si>
  <si>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</si>
  <si>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</si>
  <si>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</si>
  <si>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</si>
  <si>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</si>
  <si>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</si>
  <si>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</si>
  <si>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</si>
  <si>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</si>
  <si>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</si>
  <si>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</si>
  <si>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</si>
  <si>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</si>
  <si>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</si>
  <si>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</si>
  <si>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</si>
  <si>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</si>
  <si>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</si>
  <si>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</si>
  <si>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</si>
  <si>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</si>
  <si>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</si>
  <si>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</si>
  <si>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</si>
  <si>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</si>
  <si>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</si>
  <si>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</si>
  <si>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</si>
  <si>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</si>
  <si>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</si>
  <si>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</si>
  <si>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</si>
  <si>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</si>
  <si>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</si>
  <si>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</si>
  <si>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</si>
  <si>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</si>
  <si>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</si>
  <si>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</si>
  <si>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</si>
  <si>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</si>
  <si>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</si>
  <si>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</si>
  <si>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</si>
  <si>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</si>
  <si>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</si>
  <si>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</si>
  <si>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</si>
  <si>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</si>
  <si>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</si>
  <si>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</si>
  <si>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</si>
  <si>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</si>
  <si>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</si>
  <si>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</si>
  <si>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</si>
  <si>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</si>
  <si>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</si>
  <si>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</si>
  <si>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</si>
  <si>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</si>
  <si>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</si>
  <si>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</si>
  <si>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</si>
  <si>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</si>
  <si>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</si>
  <si>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</si>
  <si>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</si>
  <si>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</si>
  <si>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</si>
  <si>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</si>
  <si>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</si>
  <si>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</si>
  <si>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</si>
  <si>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</si>
  <si>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</si>
  <si>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</si>
  <si>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</si>
  <si>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</si>
  <si>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</si>
  <si>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</si>
  <si>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</si>
  <si>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</si>
  <si>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</si>
  <si>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</si>
  <si>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</si>
  <si>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</si>
  <si>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</si>
  <si>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</si>
  <si>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</si>
  <si>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</si>
  <si>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</si>
  <si>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</si>
  <si>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</si>
  <si>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</si>
  <si>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</si>
  <si>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</si>
  <si>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</si>
  <si>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</si>
  <si>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</si>
  <si>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</si>
  <si>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</si>
  <si>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</si>
  <si>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</si>
  <si>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</si>
  <si>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</si>
  <si>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</si>
  <si>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</si>
  <si>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</si>
  <si>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</si>
  <si>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</si>
  <si>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</si>
  <si>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</si>
  <si>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</si>
  <si>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</si>
  <si>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</si>
  <si>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</si>
  <si>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</si>
  <si>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</si>
  <si>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</si>
  <si>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</si>
  <si>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</si>
  <si>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</si>
  <si>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</si>
  <si>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</si>
  <si>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</si>
  <si>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</si>
  <si>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</si>
  <si>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</si>
  <si>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</si>
  <si>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</si>
  <si>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</si>
  <si>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</si>
  <si>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</si>
  <si>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</si>
  <si>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</si>
  <si>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</si>
  <si>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</si>
  <si>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</si>
  <si>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</si>
  <si>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</si>
  <si>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</si>
  <si>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</si>
  <si>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</si>
  <si>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</si>
  <si>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</si>
  <si>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</si>
  <si>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</si>
  <si>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</si>
  <si>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</si>
  <si>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</si>
  <si>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</si>
  <si>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</si>
  <si>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</si>
  <si>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</si>
  <si>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</si>
  <si>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</si>
  <si>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</si>
  <si>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</si>
  <si>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</si>
  <si>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</si>
  <si>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</si>
  <si>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</si>
  <si>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</si>
  <si>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</si>
  <si>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</si>
  <si>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</si>
  <si>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</si>
  <si>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</si>
  <si>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</si>
  <si>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</si>
  <si>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</si>
  <si>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</si>
  <si>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</si>
  <si>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</si>
  <si>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</si>
  <si>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</si>
  <si>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</si>
  <si>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</si>
  <si>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</si>
  <si>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</si>
  <si>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</si>
  <si>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</si>
  <si>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</si>
  <si>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</si>
  <si>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</si>
  <si>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</si>
  <si>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</si>
  <si>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</si>
  <si>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</si>
  <si>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</si>
  <si>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</si>
  <si>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</si>
  <si>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</si>
  <si>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</si>
  <si>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</si>
  <si>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</si>
  <si>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</si>
  <si>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</si>
  <si>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</si>
  <si>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</si>
  <si>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</si>
  <si>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</si>
  <si>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</si>
  <si>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</si>
  <si>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</si>
  <si>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</si>
  <si>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</si>
  <si>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</si>
  <si>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</si>
  <si>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</si>
  <si>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</si>
  <si>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</si>
  <si>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</si>
  <si>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</si>
  <si>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</si>
  <si>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</si>
  <si>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</si>
  <si>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</si>
  <si>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</si>
  <si>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</si>
  <si>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</si>
  <si>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</si>
  <si>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</si>
  <si>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</si>
  <si>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</si>
  <si>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</si>
  <si>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</si>
  <si>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</si>
  <si>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</si>
  <si>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</si>
  <si>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</si>
  <si>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</si>
  <si>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</si>
  <si>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</si>
  <si>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</si>
  <si>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</si>
  <si>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</si>
  <si>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</si>
  <si>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</si>
  <si>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</si>
  <si>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</si>
  <si>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</si>
  <si>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</si>
  <si>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</si>
  <si>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</si>
  <si>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</si>
  <si>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</si>
  <si>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</si>
  <si>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</si>
  <si>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</si>
  <si>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</si>
  <si>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</si>
  <si>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</si>
  <si>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</si>
  <si>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</si>
  <si>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</si>
  <si>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</si>
  <si>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</si>
  <si>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</si>
  <si>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</si>
  <si>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</si>
  <si>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</si>
  <si>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</si>
  <si>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</si>
  <si>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</si>
  <si>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</si>
  <si>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</si>
  <si>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</si>
  <si>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</si>
  <si>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</si>
  <si>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</si>
  <si>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</si>
  <si>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</si>
  <si>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</si>
  <si>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</si>
  <si>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</si>
  <si>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</si>
  <si>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</si>
  <si>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</si>
  <si>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</si>
  <si>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</si>
  <si>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</si>
  <si>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</si>
  <si>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</si>
  <si>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</si>
  <si>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</si>
  <si>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</si>
  <si>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</si>
  <si>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</si>
  <si>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</si>
  <si>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</si>
  <si>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</si>
  <si>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</si>
  <si>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</si>
  <si>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</si>
  <si>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</si>
  <si>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</si>
  <si>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</si>
  <si>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</si>
  <si>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</si>
  <si>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</si>
  <si>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</si>
  <si>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</si>
  <si>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</si>
  <si>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</si>
  <si>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</si>
  <si>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</si>
  <si>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</si>
  <si>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</si>
  <si>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</si>
  <si>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</si>
  <si>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</si>
  <si>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</si>
  <si>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</si>
  <si>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</si>
  <si>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</si>
  <si>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</si>
  <si>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</si>
  <si>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</si>
  <si>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</si>
  <si>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</si>
  <si>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</si>
  <si>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</si>
  <si>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</si>
  <si>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</si>
  <si>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</si>
  <si>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</si>
  <si>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</si>
  <si>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</si>
  <si>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</si>
  <si>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</si>
  <si>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</si>
  <si>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</si>
  <si>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</si>
  <si>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</si>
  <si>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</si>
  <si>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</si>
  <si>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</si>
  <si>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</si>
  <si>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</si>
  <si>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</si>
  <si>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</si>
  <si>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</si>
  <si>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</si>
  <si>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</si>
  <si>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</si>
  <si>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</si>
  <si>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</si>
  <si>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</si>
  <si>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</si>
  <si>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</si>
  <si>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</si>
  <si>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</si>
  <si>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</si>
  <si>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</si>
  <si>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</si>
  <si>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</si>
  <si>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</si>
  <si>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</si>
  <si>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</si>
  <si>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</si>
  <si>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</si>
  <si>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</si>
  <si>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</si>
  <si>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</si>
  <si>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</si>
  <si>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</si>
  <si>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</si>
  <si>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</si>
  <si>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</si>
  <si>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</si>
  <si>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</si>
  <si>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</si>
  <si>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</si>
  <si>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</si>
  <si>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</si>
  <si>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</si>
  <si>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</si>
  <si>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</si>
  <si>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</si>
  <si>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</si>
  <si>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</si>
  <si>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</si>
  <si>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</si>
  <si>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</si>
  <si>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</si>
  <si>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</si>
  <si>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</si>
  <si>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</si>
  <si>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</si>
  <si>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</si>
  <si>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</si>
  <si>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</si>
  <si>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</si>
  <si>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</si>
  <si>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</si>
  <si>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</si>
  <si>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</si>
  <si>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</si>
  <si>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</si>
  <si>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</si>
  <si>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</si>
  <si>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</si>
  <si>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</si>
  <si>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</si>
  <si>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</si>
  <si>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</si>
  <si>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</si>
  <si>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</si>
  <si>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</si>
  <si>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</si>
  <si>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</si>
  <si>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</si>
  <si>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</si>
  <si>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</si>
  <si>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</si>
  <si>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</si>
  <si>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</si>
  <si>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</si>
  <si>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</si>
  <si>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</si>
  <si>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</si>
  <si>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</si>
  <si>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</si>
  <si>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</si>
  <si>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</si>
  <si>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</si>
  <si>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</si>
  <si>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</si>
  <si>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</si>
  <si>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</si>
  <si>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</si>
  <si>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</si>
  <si>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</si>
  <si>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</si>
  <si>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</si>
  <si>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</si>
  <si>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</si>
  <si>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</si>
  <si>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</si>
  <si>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</si>
  <si>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</si>
  <si>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</si>
  <si>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</si>
  <si>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</si>
  <si>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</si>
  <si>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</si>
  <si>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</si>
  <si>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</si>
  <si>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</si>
  <si>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</si>
  <si>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</si>
  <si>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</si>
  <si>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</si>
  <si>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</si>
  <si>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</si>
  <si>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</si>
  <si>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</si>
  <si>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</si>
  <si>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</si>
  <si>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</si>
  <si>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</si>
  <si>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</si>
  <si>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</si>
  <si>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</si>
  <si>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</si>
  <si>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</si>
  <si>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</si>
  <si>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</si>
  <si>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</si>
  <si>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</si>
  <si>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</si>
  <si>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</si>
  <si>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</si>
  <si>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</si>
  <si>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</si>
  <si>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</si>
  <si>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</si>
  <si>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</si>
  <si>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</si>
  <si>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</si>
  <si>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</si>
  <si>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</si>
  <si>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</si>
  <si>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</si>
  <si>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</si>
  <si>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</si>
  <si>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</si>
  <si>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</si>
  <si>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</si>
  <si>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</si>
  <si>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</si>
  <si>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</si>
  <si>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</si>
  <si>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</si>
  <si>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</si>
  <si>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</si>
  <si>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</si>
  <si>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</si>
  <si>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</si>
  <si>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</si>
  <si>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</si>
  <si>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</si>
  <si>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</si>
  <si>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</si>
  <si>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</si>
  <si>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</si>
  <si>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</si>
  <si>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</si>
  <si>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</si>
  <si>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</si>
  <si>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</si>
  <si>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</si>
  <si>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</si>
  <si>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</si>
  <si>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</si>
  <si>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</si>
  <si>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</si>
  <si>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</si>
  <si>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</si>
  <si>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</si>
  <si>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</si>
  <si>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</si>
  <si>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</si>
  <si>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</si>
  <si>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</si>
  <si>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</si>
  <si>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</si>
  <si>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</si>
  <si>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</si>
  <si>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</si>
  <si>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</si>
  <si>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</si>
  <si>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</si>
  <si>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</si>
  <si>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</si>
  <si>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</si>
  <si>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</si>
  <si>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</si>
  <si>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</si>
  <si>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</si>
  <si>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</si>
  <si>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</si>
  <si>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</si>
  <si>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</si>
  <si>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</si>
  <si>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</si>
  <si>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</si>
  <si>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</si>
  <si>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</si>
  <si>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</si>
  <si>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</si>
  <si>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</si>
  <si>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</si>
  <si>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</si>
  <si>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</si>
  <si>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</si>
  <si>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</si>
  <si>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</si>
  <si>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</si>
  <si>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</si>
  <si>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</si>
  <si>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</si>
  <si>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</si>
  <si>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</si>
  <si>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</si>
  <si>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</si>
  <si>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</si>
  <si>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</si>
  <si>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</si>
  <si>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</si>
  <si>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</si>
  <si>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</si>
  <si>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</si>
  <si>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</si>
  <si>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</si>
  <si>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</si>
  <si>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</si>
  <si>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</si>
  <si>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</si>
  <si>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</si>
  <si>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</si>
  <si>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</si>
  <si>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</si>
  <si>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</si>
  <si>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</si>
  <si>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</si>
  <si>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</si>
  <si>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</si>
  <si>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</si>
  <si>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</si>
  <si>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</si>
  <si>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</si>
  <si>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</si>
  <si>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</si>
  <si>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</si>
  <si>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</si>
  <si>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</si>
  <si>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</si>
  <si>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</si>
  <si>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</si>
  <si>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</si>
  <si>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</si>
  <si>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</si>
  <si>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</si>
  <si>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</si>
  <si>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</si>
  <si>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</si>
  <si>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</si>
  <si>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</si>
  <si>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</si>
  <si>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</si>
  <si>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</si>
  <si>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</si>
  <si>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</si>
  <si>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</si>
  <si>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</si>
  <si>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</si>
  <si>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</si>
  <si>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</si>
  <si>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</si>
  <si>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</si>
  <si>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</si>
  <si>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</si>
  <si>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</si>
  <si>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</si>
  <si>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</si>
  <si>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</si>
  <si>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</si>
  <si>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</si>
  <si>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</si>
  <si>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</si>
  <si>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</si>
  <si>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</si>
  <si>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</si>
  <si>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</si>
  <si>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</si>
  <si>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</si>
  <si>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</si>
  <si>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</si>
  <si>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</si>
  <si>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</si>
  <si>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</si>
  <si>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</si>
  <si>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</si>
  <si>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</si>
  <si>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</si>
  <si>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</si>
  <si>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</si>
  <si>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</si>
  <si>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</si>
  <si>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</si>
  <si>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</si>
  <si>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</si>
  <si>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</si>
  <si>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</si>
  <si>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</si>
  <si>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</si>
  <si>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</si>
  <si>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</si>
  <si>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</si>
  <si>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</si>
  <si>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</si>
  <si>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</si>
  <si>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</si>
  <si>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</si>
  <si>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</si>
  <si>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</si>
  <si>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</si>
  <si>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</si>
  <si>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</si>
  <si>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</si>
  <si>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</si>
  <si>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</si>
  <si>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</si>
  <si>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</si>
  <si>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</si>
  <si>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</si>
  <si>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</si>
  <si>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</si>
  <si>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</si>
  <si>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</si>
  <si>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</si>
  <si>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</si>
  <si>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</si>
  <si>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</si>
  <si>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</si>
  <si>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</si>
  <si>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</si>
  <si>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</si>
  <si>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</si>
  <si>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</si>
  <si>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</si>
  <si>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</si>
  <si>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</si>
  <si>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</si>
  <si>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</si>
  <si>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</si>
  <si>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</si>
  <si>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</si>
  <si>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</si>
  <si>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</si>
  <si>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</si>
  <si>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</si>
  <si>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</si>
  <si>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</si>
  <si>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</si>
  <si>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</si>
  <si>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</si>
  <si>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</si>
  <si>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</si>
  <si>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</si>
  <si>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</si>
  <si>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</si>
  <si>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</si>
  <si>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</si>
  <si>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</si>
  <si>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</si>
  <si>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</si>
  <si>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</si>
  <si>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</si>
  <si>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</si>
  <si>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</si>
  <si>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</si>
  <si>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</si>
  <si>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</si>
  <si>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</si>
  <si>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</si>
  <si>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</si>
  <si>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</si>
  <si>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</si>
  <si>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</si>
  <si>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</si>
  <si>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</si>
  <si>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</si>
  <si>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</si>
  <si>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</si>
  <si>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</si>
  <si>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</si>
  <si>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</si>
  <si>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</si>
  <si>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</si>
  <si>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</si>
  <si>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</si>
  <si>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</si>
  <si>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</si>
  <si>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</si>
  <si>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</si>
  <si>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</si>
  <si>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</si>
  <si>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</si>
  <si>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</si>
  <si>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</si>
  <si>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</si>
  <si>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</si>
  <si>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</si>
  <si>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</si>
  <si>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</si>
  <si>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</si>
  <si>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</si>
  <si>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</si>
  <si>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</si>
  <si>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</si>
  <si>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</si>
  <si>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</si>
  <si>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</si>
  <si>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</si>
  <si>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</si>
  <si>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</si>
  <si>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</si>
  <si>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</si>
  <si>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</si>
  <si>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</si>
  <si>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</si>
  <si>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</si>
  <si>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</si>
  <si>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</si>
  <si>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</si>
  <si>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</si>
  <si>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</si>
  <si>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</si>
  <si>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</si>
  <si>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</si>
  <si>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</si>
  <si>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</si>
  <si>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</si>
  <si>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</si>
  <si>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</si>
  <si>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</si>
  <si>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</si>
  <si>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</si>
  <si>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</si>
  <si>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</si>
  <si>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</si>
  <si>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</si>
  <si>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</si>
  <si>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</si>
  <si>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</si>
  <si>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</si>
  <si>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</si>
  <si>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</si>
  <si>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</si>
  <si>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</si>
  <si>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</si>
  <si>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</si>
  <si>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</si>
  <si>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</si>
  <si>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</si>
  <si>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</si>
  <si>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</si>
  <si>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</si>
  <si>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</si>
  <si>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</si>
  <si>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</si>
  <si>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</si>
  <si>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</si>
  <si>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</si>
  <si>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</si>
  <si>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</si>
  <si>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</si>
  <si>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</si>
  <si>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</si>
  <si>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</si>
  <si>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</si>
  <si>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</si>
  <si>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</si>
  <si>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</si>
  <si>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</si>
  <si>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</si>
  <si>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</si>
  <si>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</si>
  <si>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</si>
  <si>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</si>
  <si>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</si>
  <si>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</si>
  <si>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</si>
  <si>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</si>
  <si>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</si>
  <si>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</si>
  <si>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</si>
  <si>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</si>
  <si>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</si>
  <si>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</si>
  <si>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</si>
  <si>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</si>
  <si>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</si>
  <si>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</si>
  <si>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</si>
  <si>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</si>
  <si>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</si>
  <si>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</si>
  <si>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</si>
  <si>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</si>
  <si>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</si>
  <si>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</si>
  <si>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</si>
  <si>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</si>
  <si>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</si>
  <si>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</si>
  <si>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</si>
  <si>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</si>
  <si>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</si>
  <si>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</si>
  <si>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</si>
  <si>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</si>
  <si>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</si>
  <si>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</si>
  <si>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</si>
  <si>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</si>
  <si>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</si>
  <si>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</si>
  <si>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</si>
  <si>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</si>
  <si>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</si>
  <si>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</si>
  <si>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</si>
  <si>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</si>
  <si>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</si>
  <si>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</si>
  <si>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</si>
  <si>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</si>
  <si>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</si>
  <si>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</si>
  <si>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</si>
  <si>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</si>
  <si>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</si>
  <si>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</si>
  <si>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</si>
  <si>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</si>
  <si>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</si>
  <si>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</si>
  <si>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</si>
  <si>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</si>
  <si>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</si>
  <si>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</si>
  <si>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</si>
  <si>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</si>
  <si>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</si>
  <si>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</si>
  <si>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</si>
  <si>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</si>
  <si>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</si>
  <si>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</si>
  <si>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</si>
  <si>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</si>
  <si>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</si>
  <si>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</si>
  <si>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</si>
  <si>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</si>
  <si>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</si>
  <si>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</si>
  <si>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</si>
  <si>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</si>
  <si>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</si>
  <si>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</si>
  <si>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</si>
  <si>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</si>
  <si>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</si>
  <si>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</si>
  <si>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</si>
  <si>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</si>
  <si>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</si>
  <si>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</si>
  <si>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</si>
  <si>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</si>
  <si>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</si>
  <si>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</si>
  <si>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</si>
  <si>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</si>
  <si>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</si>
  <si>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</si>
  <si>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</si>
  <si>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</si>
  <si>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</si>
  <si>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</si>
  <si>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</si>
  <si>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</si>
  <si>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</si>
  <si>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</si>
  <si>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</si>
  <si>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</si>
  <si>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</si>
  <si>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</si>
  <si>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</si>
  <si>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</si>
  <si>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</si>
  <si>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</si>
  <si>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</si>
  <si>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</si>
  <si>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</si>
  <si>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</si>
  <si>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</si>
  <si>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</si>
  <si>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</si>
  <si>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</si>
  <si>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</si>
  <si>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</si>
  <si>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</si>
  <si>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</si>
  <si>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</si>
  <si>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</si>
  <si>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</si>
  <si>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</si>
  <si>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</si>
  <si>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</si>
  <si>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</si>
  <si>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</si>
  <si>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</si>
  <si>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</si>
  <si>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</si>
  <si>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</si>
  <si>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</si>
  <si>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</si>
  <si>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</si>
  <si>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</si>
  <si>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</si>
  <si>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</si>
  <si>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</si>
  <si>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</si>
  <si>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</si>
  <si>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</si>
  <si>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</si>
  <si>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</si>
  <si>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</si>
  <si>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</si>
  <si>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</si>
  <si>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</si>
  <si>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</si>
  <si>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</si>
  <si>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</si>
  <si>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</si>
  <si>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</si>
  <si>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</si>
  <si>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</si>
  <si>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</si>
  <si>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</si>
  <si>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</si>
  <si>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</si>
  <si>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</si>
  <si>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</si>
  <si>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</si>
  <si>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</si>
  <si>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</si>
  <si>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</si>
  <si>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</si>
  <si>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</si>
  <si>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</si>
  <si>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</si>
  <si>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</si>
  <si>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</si>
  <si>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</si>
  <si>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</si>
  <si>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</si>
  <si>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</si>
  <si>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</si>
  <si>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</si>
  <si>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</si>
  <si>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</si>
  <si>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</si>
  <si>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</si>
  <si>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</si>
  <si>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</si>
  <si>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</si>
  <si>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</si>
  <si>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</si>
  <si>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</si>
  <si>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</si>
  <si>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</si>
  <si>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</si>
  <si>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</si>
  <si>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</si>
  <si>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</si>
  <si>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</si>
  <si>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</si>
  <si>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</si>
  <si>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</si>
  <si>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</si>
  <si>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</si>
  <si>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</si>
  <si>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</si>
  <si>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</si>
  <si>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</si>
  <si>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</si>
  <si>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</si>
  <si>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</si>
  <si>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</si>
  <si>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</si>
  <si>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</si>
  <si>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</si>
  <si>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</si>
  <si>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</si>
  <si>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</si>
  <si>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</si>
  <si>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</si>
  <si>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</si>
  <si>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</si>
  <si>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</si>
  <si>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</si>
  <si>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</si>
  <si>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</si>
  <si>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</si>
  <si>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</si>
  <si>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</si>
  <si>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</si>
  <si>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</si>
  <si>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</si>
  <si>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</si>
  <si>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</si>
  <si>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</si>
  <si>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</si>
  <si>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</si>
  <si>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</si>
  <si>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</si>
  <si>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</si>
  <si>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</si>
  <si>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</si>
  <si>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</si>
  <si>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</si>
  <si>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</si>
  <si>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</si>
  <si>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</si>
  <si>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</si>
  <si>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</si>
  <si>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</si>
  <si>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</si>
  <si>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</si>
  <si>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</si>
  <si>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</si>
  <si>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</si>
  <si>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</si>
  <si>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</si>
  <si>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</si>
  <si>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</si>
  <si>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</si>
  <si>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</si>
  <si>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</si>
  <si>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</si>
  <si>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</si>
  <si>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</si>
  <si>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</si>
  <si>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</si>
  <si>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</si>
  <si>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</si>
  <si>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</si>
  <si>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</si>
  <si>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</si>
  <si>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</si>
  <si>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</si>
  <si>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</si>
  <si>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</si>
  <si>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</si>
  <si>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</si>
  <si>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</si>
  <si>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</si>
  <si>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</si>
  <si>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</si>
  <si>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</si>
  <si>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</si>
  <si>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</si>
  <si>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</si>
  <si>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</si>
  <si>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</si>
  <si>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</si>
  <si>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</si>
  <si>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</si>
  <si>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</si>
  <si>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</si>
  <si>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</si>
  <si>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</si>
  <si>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</si>
  <si>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</si>
  <si>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</si>
  <si>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</si>
  <si>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</si>
  <si>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</si>
  <si>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</si>
  <si>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</si>
  <si>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</si>
  <si>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</si>
  <si>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</si>
  <si>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</si>
  <si>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</si>
  <si>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</si>
  <si>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</si>
  <si>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</si>
  <si>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</si>
  <si>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</si>
  <si>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</si>
  <si>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</si>
  <si>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</si>
  <si>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</si>
  <si>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</si>
  <si>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</si>
  <si>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</si>
  <si>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</si>
  <si>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</si>
  <si>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</si>
  <si>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</si>
  <si>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</si>
  <si>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</si>
  <si>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</si>
  <si>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</si>
  <si>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</si>
  <si>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</si>
  <si>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</si>
  <si>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</si>
  <si>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</si>
  <si>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</si>
  <si>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</si>
  <si>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</si>
  <si>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</si>
  <si>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</si>
  <si>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</si>
  <si>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</si>
  <si>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</si>
  <si>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</si>
  <si>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</si>
  <si>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</si>
  <si>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</si>
  <si>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</si>
  <si>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</si>
  <si>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</si>
  <si>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</si>
  <si>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</si>
  <si>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</si>
  <si>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</si>
  <si>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</si>
  <si>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</si>
  <si>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</si>
  <si>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</si>
  <si>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</si>
  <si>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</si>
  <si>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</si>
  <si>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</si>
  <si>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</si>
  <si>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</si>
  <si>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</si>
  <si>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</si>
  <si>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</si>
  <si>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</si>
  <si>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</si>
  <si>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</si>
  <si>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</si>
  <si>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</si>
  <si>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</si>
  <si>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</si>
  <si>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</si>
  <si>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</si>
  <si>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</si>
  <si>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</si>
  <si>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</si>
  <si>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</si>
  <si>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</si>
  <si>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</si>
  <si>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</si>
  <si>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</si>
  <si>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</si>
  <si>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</si>
  <si>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</si>
  <si>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</si>
  <si>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</si>
  <si>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</si>
  <si>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</si>
  <si>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</si>
  <si>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</si>
  <si>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</si>
  <si>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</si>
  <si>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</si>
  <si>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</si>
  <si>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</si>
  <si>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</si>
  <si>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</si>
  <si>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</si>
  <si>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</si>
  <si>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</si>
  <si>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</si>
  <si>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</si>
  <si>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</si>
  <si>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</si>
  <si>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</si>
  <si>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</si>
  <si>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</si>
  <si>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</si>
  <si>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</si>
  <si>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</si>
  <si>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</si>
  <si>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</si>
  <si>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</si>
  <si>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</si>
  <si>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</si>
  <si>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</si>
  <si>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</si>
  <si>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</si>
  <si>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</si>
  <si>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</si>
  <si>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</si>
  <si>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</si>
  <si>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</si>
  <si>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</si>
  <si>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</si>
  <si>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</si>
  <si>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</si>
  <si>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</si>
  <si>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</si>
  <si>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</si>
  <si>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</si>
  <si>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</si>
  <si>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</si>
  <si>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</si>
  <si>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</si>
  <si>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</si>
  <si>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</si>
  <si>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</si>
  <si>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</si>
  <si>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</si>
  <si>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</si>
  <si>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</si>
  <si>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</si>
  <si>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</si>
  <si>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</si>
  <si>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</si>
  <si>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</si>
  <si>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</si>
  <si>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</si>
  <si>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</si>
  <si>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</si>
  <si>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</si>
  <si>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</si>
  <si>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</si>
  <si>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</si>
  <si>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</si>
  <si>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</si>
  <si>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</si>
  <si>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</si>
  <si>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</si>
  <si>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</si>
  <si>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</si>
  <si>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</si>
  <si>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</si>
  <si>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</si>
  <si>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</si>
  <si>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</si>
  <si>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</si>
  <si>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</si>
  <si>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</si>
  <si>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</si>
  <si>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</si>
  <si>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</si>
  <si>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</si>
  <si>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</si>
  <si>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</si>
  <si>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</si>
  <si>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</si>
  <si>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</si>
  <si>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</si>
  <si>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</si>
  <si>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</si>
  <si>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</si>
  <si>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</si>
  <si>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</si>
  <si>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</si>
  <si>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</si>
  <si>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</si>
  <si>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</si>
  <si>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</si>
  <si>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</si>
  <si>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</si>
  <si>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</si>
  <si>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</si>
  <si>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</si>
  <si>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</si>
  <si>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</si>
  <si>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</si>
  <si>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</si>
  <si>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</si>
  <si>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</si>
  <si>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</si>
  <si>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</si>
  <si>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</si>
  <si>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</si>
  <si>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</si>
  <si>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</si>
  <si>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</si>
  <si>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</si>
  <si>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</si>
  <si>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</si>
  <si>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</si>
  <si>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</si>
  <si>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</si>
  <si>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</si>
  <si>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</si>
  <si>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</si>
  <si>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</si>
  <si>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</si>
  <si>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</si>
  <si>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</si>
  <si>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</si>
  <si>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</si>
  <si>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</si>
  <si>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</si>
  <si>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</si>
  <si>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</si>
  <si>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</si>
  <si>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</si>
  <si>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</si>
  <si>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</si>
  <si>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</si>
  <si>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</si>
  <si>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</si>
  <si>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</si>
  <si>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</si>
  <si>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</si>
  <si>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</si>
  <si>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</si>
  <si>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</si>
  <si>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</si>
  <si>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</si>
  <si>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</si>
  <si>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</si>
  <si>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</si>
  <si>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</si>
  <si>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</si>
  <si>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</si>
  <si>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</si>
  <si>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</si>
  <si>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</si>
  <si>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</si>
  <si>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</si>
  <si>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</si>
  <si>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</si>
  <si>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</si>
  <si>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</si>
  <si>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</si>
  <si>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</si>
  <si>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</si>
  <si>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</si>
  <si>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</si>
  <si>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</si>
  <si>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</si>
  <si>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</si>
  <si>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</si>
  <si>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</si>
  <si>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</si>
  <si>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</si>
  <si>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</si>
  <si>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</si>
  <si>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</si>
  <si>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</si>
  <si>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</si>
  <si>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</si>
  <si>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</si>
  <si>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</si>
  <si>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</si>
  <si>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</si>
  <si>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</si>
  <si>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</si>
  <si>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</si>
  <si>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</si>
  <si>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</si>
  <si>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</si>
  <si>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</si>
  <si>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</si>
  <si>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</si>
  <si>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</si>
  <si>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</si>
  <si>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</si>
  <si>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</si>
  <si>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</si>
  <si>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</si>
  <si>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</si>
  <si>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</si>
  <si>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</si>
  <si>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</si>
  <si>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</si>
  <si>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</si>
  <si>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</si>
  <si>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</si>
  <si>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</si>
  <si>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</si>
  <si>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</si>
  <si>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</si>
  <si>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</si>
  <si>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</si>
  <si>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</si>
  <si>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</si>
  <si>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</si>
  <si>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</si>
  <si>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</si>
  <si>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</si>
  <si>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</si>
  <si>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</si>
  <si>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</si>
  <si>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</si>
  <si>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</si>
  <si>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</si>
  <si>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</si>
  <si>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</si>
  <si>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</si>
  <si>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</si>
  <si>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</si>
  <si>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</si>
  <si>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</si>
  <si>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</si>
  <si>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</si>
  <si>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</si>
  <si>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</si>
  <si>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</si>
  <si>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</si>
  <si>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</si>
  <si>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</si>
  <si>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</si>
  <si>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</si>
  <si>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</si>
  <si>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</si>
  <si>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</si>
  <si>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</si>
  <si>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</si>
  <si>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</si>
  <si>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</si>
  <si>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</si>
  <si>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</si>
  <si>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</si>
  <si>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</si>
  <si>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</si>
  <si>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</si>
  <si>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</si>
  <si>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</si>
  <si>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</si>
  <si>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</si>
  <si>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</si>
  <si>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</si>
  <si>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</si>
  <si>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</si>
  <si>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</si>
  <si>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</si>
  <si>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</si>
  <si>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</si>
  <si>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</si>
  <si>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</si>
  <si>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</si>
  <si>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</si>
  <si>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</si>
  <si>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</si>
  <si>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</si>
  <si>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</si>
  <si>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</si>
  <si>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</si>
  <si>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</si>
  <si>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</si>
  <si>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</si>
  <si>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</si>
  <si>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</si>
  <si>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</si>
  <si>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</si>
  <si>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</si>
  <si>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</si>
  <si>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</si>
  <si>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</si>
  <si>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</si>
  <si>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</si>
  <si>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</si>
  <si>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</si>
  <si>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</si>
  <si>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</si>
  <si>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</si>
  <si>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</si>
  <si>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</si>
  <si>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</si>
  <si>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</si>
  <si>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</si>
  <si>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</si>
  <si>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</si>
  <si>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</si>
  <si>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</si>
  <si>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</si>
  <si>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</si>
  <si>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</si>
  <si>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</si>
  <si>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</si>
  <si>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</si>
  <si>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</si>
  <si>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</si>
  <si>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</si>
  <si>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</si>
  <si>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</si>
  <si>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</si>
  <si>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</si>
  <si>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</si>
  <si>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</si>
  <si>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</si>
  <si>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</si>
  <si>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</si>
  <si>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</si>
  <si>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</si>
  <si>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</si>
  <si>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</si>
  <si>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</si>
  <si>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</si>
  <si>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</si>
  <si>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</si>
  <si>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</si>
  <si>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</si>
  <si>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</si>
  <si>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</si>
  <si>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</si>
  <si>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</si>
  <si>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</si>
  <si>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</si>
  <si>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</si>
  <si>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</si>
  <si>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</si>
  <si>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</si>
  <si>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</si>
  <si>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</si>
  <si>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</si>
  <si>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</si>
  <si>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</si>
  <si>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</si>
  <si>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</si>
  <si>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</si>
  <si>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</si>
  <si>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</si>
  <si>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</si>
  <si>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</si>
  <si>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</si>
  <si>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</si>
  <si>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</si>
  <si>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</si>
  <si>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</si>
  <si>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</si>
  <si>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</si>
  <si>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</si>
  <si>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</si>
  <si>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</si>
  <si>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</si>
  <si>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</si>
  <si>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</si>
  <si>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</si>
  <si>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</si>
  <si>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</si>
  <si>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</si>
  <si>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</si>
  <si>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</si>
  <si>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</si>
  <si>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</si>
  <si>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</si>
  <si>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</si>
  <si>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</si>
  <si>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</si>
  <si>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</si>
  <si>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</si>
  <si>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</si>
  <si>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</si>
  <si>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</si>
  <si>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</si>
  <si>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</si>
  <si>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</si>
  <si>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</si>
  <si>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</si>
  <si>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</si>
  <si>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</si>
  <si>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</si>
  <si>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</si>
  <si>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</si>
  <si>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</si>
  <si>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</si>
  <si>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</si>
  <si>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</si>
  <si>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</si>
  <si>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</si>
  <si>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</si>
  <si>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</si>
  <si>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</si>
  <si>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</si>
  <si>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</si>
  <si>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</si>
  <si>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</si>
  <si>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</si>
  <si>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</si>
  <si>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</si>
  <si>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</si>
  <si>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</si>
  <si>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</si>
  <si>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</si>
  <si>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</si>
  <si>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</si>
  <si>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</si>
  <si>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</si>
  <si>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</si>
  <si>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</si>
  <si>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</si>
  <si>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</si>
  <si>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</si>
  <si>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</si>
  <si>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</si>
  <si>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</si>
  <si>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</si>
  <si>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</si>
  <si>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</si>
  <si>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</si>
  <si>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</si>
  <si>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</si>
  <si>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</si>
  <si>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</si>
  <si>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</si>
  <si>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</si>
  <si>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</si>
  <si>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</si>
  <si>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</si>
  <si>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</si>
  <si>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</si>
  <si>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</si>
  <si>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</si>
  <si>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</si>
  <si>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</si>
  <si>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</si>
  <si>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</si>
  <si>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</si>
  <si>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</si>
  <si>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</si>
  <si>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</si>
  <si>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</si>
  <si>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</si>
  <si>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</si>
  <si>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</si>
  <si>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</si>
  <si>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</si>
  <si>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</si>
  <si>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</si>
  <si>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</si>
  <si>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</si>
  <si>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</si>
  <si>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</si>
  <si>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</si>
  <si>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</si>
  <si>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</si>
  <si>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</si>
  <si>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</si>
  <si>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</si>
  <si>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</si>
  <si>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</si>
  <si>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</si>
  <si>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</si>
  <si>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</si>
  <si>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</si>
  <si>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</si>
  <si>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</si>
  <si>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</si>
  <si>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</si>
  <si>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</si>
  <si>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</si>
  <si>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</si>
  <si>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</si>
  <si>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</si>
  <si>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</si>
  <si>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</si>
  <si>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</si>
  <si>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</si>
  <si>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</si>
  <si>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</si>
  <si>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</si>
  <si>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</si>
  <si>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</si>
  <si>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</si>
  <si>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</si>
  <si>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</si>
  <si>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</si>
  <si>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</si>
  <si>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</si>
  <si>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</si>
  <si>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</si>
  <si>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</si>
  <si>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</si>
  <si>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</si>
  <si>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</si>
  <si>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</si>
  <si>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</si>
  <si>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</si>
  <si>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</si>
  <si>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</si>
  <si>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</si>
  <si>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</si>
  <si>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</si>
  <si>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</si>
  <si>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</si>
  <si>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</si>
  <si>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</si>
  <si>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</si>
  <si>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</si>
  <si>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</si>
  <si>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</si>
  <si>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</si>
  <si>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</si>
  <si>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</si>
  <si>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</si>
  <si>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</si>
  <si>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</si>
  <si>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</si>
  <si>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</si>
  <si>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</si>
  <si>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</si>
  <si>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</si>
  <si>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</si>
  <si>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</si>
  <si>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</si>
  <si>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</si>
  <si>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</si>
  <si>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</si>
  <si>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</si>
  <si>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</si>
  <si>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</si>
  <si>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</si>
  <si>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</si>
  <si>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</si>
  <si>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</si>
  <si>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</si>
  <si>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</si>
  <si>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</si>
  <si>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</si>
  <si>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</si>
  <si>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</si>
  <si>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</si>
  <si>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</si>
  <si>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</si>
  <si>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</si>
  <si>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</si>
  <si>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</si>
  <si>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</si>
  <si>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</si>
  <si>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</si>
  <si>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</si>
  <si>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</si>
  <si>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</si>
  <si>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</si>
  <si>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</si>
  <si>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</si>
  <si>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</si>
  <si>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</si>
  <si>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</si>
  <si>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</si>
  <si>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</si>
  <si>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</si>
  <si>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</si>
  <si>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</si>
  <si>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</si>
  <si>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</si>
  <si>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</si>
  <si>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</si>
  <si>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</si>
  <si>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</si>
  <si>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</si>
  <si>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</si>
  <si>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</si>
  <si>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</si>
  <si>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</si>
  <si>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</si>
  <si>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</si>
  <si>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</si>
  <si>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</si>
  <si>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</si>
  <si>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</si>
  <si>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</si>
  <si>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</si>
  <si>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</si>
  <si>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</si>
  <si>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</si>
  <si>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</si>
  <si>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</si>
  <si>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</si>
  <si>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</si>
  <si>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</si>
  <si>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</si>
  <si>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</si>
  <si>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</si>
  <si>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</si>
  <si>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</si>
  <si>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</si>
  <si>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</si>
  <si>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</si>
  <si>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</si>
  <si>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</si>
  <si>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</si>
  <si>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</si>
  <si>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</si>
  <si>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</si>
  <si>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</si>
  <si>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</si>
  <si>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</si>
  <si>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</si>
  <si>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</si>
  <si>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</si>
  <si>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</si>
  <si>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</si>
  <si>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</si>
  <si>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</si>
  <si>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</si>
  <si>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</si>
  <si>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</si>
  <si>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</si>
  <si>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</si>
  <si>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</si>
  <si>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</si>
  <si>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</si>
  <si>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</si>
  <si>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</si>
  <si>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</si>
  <si>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</si>
  <si>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</si>
  <si>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</si>
  <si>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</si>
  <si>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</si>
  <si>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</si>
  <si>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</si>
  <si>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</si>
  <si>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</si>
  <si>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</si>
  <si>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</si>
  <si>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</si>
  <si>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</si>
  <si>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</si>
  <si>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</si>
  <si>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</si>
  <si>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</si>
  <si>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</si>
  <si>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</si>
  <si>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</si>
  <si>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</si>
  <si>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</si>
  <si>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</si>
  <si>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</si>
  <si>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</si>
  <si>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</si>
  <si>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</si>
  <si>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</si>
  <si>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</si>
  <si>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</si>
  <si>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</si>
  <si>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</si>
  <si>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</si>
  <si>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</si>
  <si>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</si>
  <si>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</si>
  <si>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</si>
  <si>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</si>
  <si>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</si>
  <si>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</si>
  <si>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</si>
  <si>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</si>
  <si>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</si>
  <si>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</si>
  <si>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</si>
  <si>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</si>
  <si>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</si>
  <si>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</si>
  <si>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</si>
  <si>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</si>
  <si>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</si>
  <si>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</si>
  <si>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</si>
  <si>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</si>
  <si>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</si>
  <si>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</si>
  <si>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</si>
  <si>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</si>
  <si>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</si>
  <si>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</si>
  <si>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</si>
  <si>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</si>
  <si>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</si>
  <si>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</si>
  <si>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</si>
  <si>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</si>
  <si>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</si>
  <si>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</si>
  <si>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</si>
  <si>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</si>
  <si>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</si>
  <si>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</si>
  <si>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</si>
  <si>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</si>
  <si>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</si>
  <si>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</si>
  <si>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</si>
  <si>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</si>
  <si>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</si>
  <si>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</si>
  <si>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</si>
  <si>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</si>
  <si>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</si>
  <si>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</si>
  <si>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</si>
  <si>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</si>
  <si>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</si>
  <si>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</si>
  <si>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</si>
  <si>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</si>
  <si>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</si>
  <si>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</si>
  <si>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</si>
  <si>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</si>
  <si>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</si>
  <si>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</si>
  <si>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</si>
  <si>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</si>
  <si>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</si>
  <si>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</si>
  <si>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</si>
  <si>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</si>
  <si>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</si>
  <si>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</si>
  <si>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</si>
  <si>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</si>
  <si>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</si>
  <si>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</si>
  <si>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</si>
  <si>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</si>
  <si>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</si>
  <si>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</si>
  <si>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</si>
  <si>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</si>
  <si>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</si>
  <si>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</si>
  <si>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</si>
  <si>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</si>
  <si>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</si>
  <si>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</si>
  <si>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</si>
  <si>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</si>
  <si>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</si>
  <si>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</si>
  <si>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</si>
  <si>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</si>
  <si>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</si>
  <si>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</si>
  <si>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</si>
  <si>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</si>
  <si>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</si>
  <si>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</si>
  <si>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</si>
  <si>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</si>
  <si>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</si>
  <si>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</si>
  <si>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</si>
  <si>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</si>
  <si>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</si>
  <si>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</si>
  <si>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</si>
  <si>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</si>
  <si>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</si>
  <si>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</si>
  <si>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</si>
  <si>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</si>
  <si>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</si>
  <si>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</si>
  <si>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</si>
  <si>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</si>
  <si>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</si>
  <si>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</si>
  <si>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</si>
  <si>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</si>
  <si>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</si>
  <si>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</si>
  <si>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</si>
  <si>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</si>
  <si>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</si>
  <si>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</si>
  <si>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</si>
  <si>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</si>
  <si>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</si>
  <si>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</si>
  <si>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</si>
  <si>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</si>
  <si>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</si>
  <si>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</si>
  <si>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</si>
  <si>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</si>
  <si>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</si>
  <si>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</si>
  <si>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</si>
  <si>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</si>
  <si>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</si>
  <si>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</si>
  <si>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</si>
  <si>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</si>
  <si>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</si>
  <si>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</si>
  <si>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</si>
  <si>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</si>
  <si>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</si>
  <si>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</si>
  <si>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</si>
  <si>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</si>
  <si>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</si>
  <si>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</si>
  <si>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</si>
  <si>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</si>
  <si>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</si>
  <si>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</si>
  <si>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</si>
  <si>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</si>
  <si>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</si>
  <si>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</si>
  <si>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</si>
  <si>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</si>
  <si>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</si>
  <si>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</si>
  <si>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</si>
  <si>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</si>
  <si>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</si>
  <si>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</si>
  <si>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</si>
  <si>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</si>
  <si>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</si>
  <si>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</si>
  <si>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</si>
  <si>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</si>
  <si>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</si>
  <si>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</si>
  <si>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</si>
  <si>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</si>
  <si>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</si>
  <si>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</si>
  <si>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</si>
  <si>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</si>
  <si>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</si>
  <si>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</si>
  <si>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</si>
  <si>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</si>
  <si>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</si>
  <si>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</si>
  <si>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</si>
  <si>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</si>
  <si>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</si>
  <si>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</si>
  <si>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</si>
  <si>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</si>
  <si>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</si>
  <si>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</si>
  <si>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</si>
  <si>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</si>
  <si>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</si>
  <si>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</si>
  <si>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</si>
  <si>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</si>
  <si>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</si>
  <si>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</si>
  <si>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</si>
  <si>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</si>
  <si>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</si>
  <si>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</si>
  <si>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</si>
  <si>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</si>
  <si>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</si>
  <si>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</si>
  <si>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</si>
  <si>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</si>
  <si>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</si>
  <si>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</si>
  <si>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</si>
  <si>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</si>
  <si>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</si>
  <si>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</si>
  <si>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</si>
  <si>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</si>
  <si>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</si>
  <si>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</si>
  <si>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</si>
  <si>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</si>
  <si>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</si>
  <si>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</si>
  <si>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</si>
  <si>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</si>
  <si>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</si>
  <si>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</si>
  <si>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</si>
  <si>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</si>
  <si>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</si>
  <si>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</si>
  <si>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</si>
  <si>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</si>
  <si>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</si>
  <si>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</si>
  <si>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</si>
  <si>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</si>
  <si>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</si>
  <si>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</si>
  <si>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</si>
  <si>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</si>
  <si>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</si>
  <si>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</si>
  <si>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</si>
  <si>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</si>
  <si>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</si>
  <si>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</si>
  <si>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</si>
  <si>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</si>
  <si>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</si>
  <si>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</si>
  <si>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</si>
  <si>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</si>
  <si>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</si>
  <si>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</si>
  <si>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</si>
  <si>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</si>
  <si>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</si>
  <si>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</si>
  <si>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</si>
  <si>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</si>
  <si>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</si>
  <si>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</si>
  <si>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</si>
  <si>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</si>
  <si>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</si>
  <si>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</si>
  <si>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</si>
  <si>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</si>
  <si>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</si>
  <si>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</si>
  <si>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</si>
  <si>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</si>
  <si>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</si>
  <si>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</si>
  <si>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</si>
  <si>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</si>
  <si>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</si>
  <si>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</si>
  <si>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</si>
  <si>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</si>
  <si>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</si>
  <si>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</si>
  <si>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</si>
  <si>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</si>
  <si>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</si>
  <si>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</si>
  <si>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</si>
  <si>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</si>
  <si>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</si>
  <si>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</si>
  <si>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</si>
  <si>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</si>
  <si>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</si>
  <si>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</si>
  <si>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</si>
  <si>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</si>
  <si>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</si>
  <si>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</si>
  <si>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</si>
  <si>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</si>
  <si>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</si>
  <si>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</si>
  <si>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</si>
  <si>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</si>
  <si>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</si>
  <si>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</si>
  <si>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</si>
  <si>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</si>
  <si>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</si>
  <si>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</si>
  <si>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</si>
  <si>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</si>
  <si>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</si>
  <si>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</si>
  <si>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</si>
  <si>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</si>
  <si>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</si>
  <si>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</si>
  <si>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</si>
  <si>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</si>
  <si>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</si>
  <si>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</si>
  <si>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</si>
  <si>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</si>
  <si>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</si>
  <si>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</si>
  <si>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</si>
  <si>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</si>
  <si>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</si>
  <si>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</si>
  <si>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</si>
  <si>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</si>
  <si>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</si>
  <si>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</si>
  <si>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</si>
  <si>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</si>
  <si>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</si>
  <si>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</si>
  <si>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</si>
  <si>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</si>
  <si>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</si>
  <si>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</si>
  <si>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</si>
  <si>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</si>
  <si>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</si>
  <si>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</si>
  <si>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</si>
  <si>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</si>
  <si>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</si>
  <si>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</si>
  <si>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</si>
  <si>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</si>
  <si>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</si>
  <si>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</si>
  <si>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</si>
  <si>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</si>
  <si>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</si>
  <si>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</si>
  <si>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</si>
  <si>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</si>
  <si>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</si>
  <si>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</si>
  <si>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</si>
  <si>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</si>
  <si>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</si>
  <si>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</si>
  <si>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</si>
  <si>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</si>
  <si>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</si>
  <si>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</si>
  <si>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</si>
  <si>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</si>
  <si>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</si>
  <si>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</si>
  <si>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</si>
  <si>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</si>
  <si>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</si>
  <si>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</si>
  <si>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</si>
  <si>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</si>
  <si>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</si>
  <si>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</si>
  <si>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</si>
  <si>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</si>
  <si>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</si>
  <si>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</si>
  <si>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</si>
  <si>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</si>
  <si>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</si>
  <si>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</si>
  <si>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</si>
  <si>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</si>
  <si>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</si>
  <si>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</si>
  <si>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</si>
  <si>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</si>
  <si>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</si>
  <si>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</si>
  <si>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</si>
  <si>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</si>
  <si>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</si>
  <si>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</si>
  <si>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</si>
  <si>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</si>
  <si>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</si>
  <si>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</si>
  <si>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</si>
  <si>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</si>
  <si>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</si>
  <si>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</si>
  <si>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</si>
  <si>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</si>
  <si>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</si>
  <si>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</si>
  <si>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</si>
  <si>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</si>
  <si>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</si>
  <si>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</si>
  <si>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</si>
  <si>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</si>
  <si>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</si>
  <si>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</si>
  <si>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</si>
  <si>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</si>
  <si>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</si>
  <si>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</si>
  <si>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</si>
  <si>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</si>
  <si>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</si>
  <si>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</si>
  <si>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</si>
  <si>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</si>
  <si>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</si>
  <si>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</si>
  <si>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</si>
  <si>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</si>
  <si>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</si>
  <si>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</si>
  <si>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</si>
  <si>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</si>
  <si>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</si>
  <si>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</si>
  <si>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</si>
  <si>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</si>
  <si>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</si>
  <si>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</si>
  <si>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</si>
  <si>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</si>
  <si>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</si>
  <si>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</si>
  <si>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</si>
  <si>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</si>
  <si>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</si>
  <si>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</si>
  <si>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</si>
  <si>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</si>
  <si>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</si>
  <si>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</si>
  <si>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</si>
  <si>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</si>
  <si>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</si>
  <si>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</si>
  <si>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</si>
  <si>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</si>
  <si>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</si>
  <si>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</si>
  <si>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</si>
  <si>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</si>
  <si>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</si>
  <si>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</si>
  <si>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</si>
  <si>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</si>
  <si>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</si>
  <si>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</si>
  <si>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</si>
  <si>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</si>
  <si>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</si>
  <si>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</si>
  <si>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</si>
  <si>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</si>
  <si>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</si>
  <si>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</si>
  <si>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</si>
  <si>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</si>
  <si>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</si>
  <si>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</si>
  <si>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</si>
  <si>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</si>
  <si>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</si>
  <si>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</si>
  <si>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</si>
  <si>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</si>
  <si>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</si>
  <si>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</si>
  <si>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</si>
  <si>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</si>
  <si>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</si>
  <si>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</si>
  <si>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</si>
  <si>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</si>
  <si>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</si>
  <si>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</si>
  <si>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</si>
  <si>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</si>
  <si>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</si>
  <si>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</si>
  <si>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</si>
  <si>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</si>
  <si>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</si>
  <si>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</si>
  <si>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</si>
  <si>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</si>
  <si>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</si>
  <si>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</si>
  <si>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</si>
  <si>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</si>
  <si>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</si>
  <si>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</si>
  <si>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</si>
  <si>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</si>
  <si>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</si>
  <si>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</si>
  <si>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</si>
  <si>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</si>
  <si>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</si>
  <si>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</si>
  <si>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</si>
  <si>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</si>
  <si>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</si>
  <si>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</si>
  <si>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</si>
  <si>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</si>
  <si>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</si>
  <si>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</si>
  <si>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</si>
  <si>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</si>
  <si>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</si>
  <si>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</si>
  <si>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</si>
  <si>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</si>
  <si>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</si>
  <si>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</si>
  <si>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</si>
  <si>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</si>
  <si>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</si>
  <si>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</si>
  <si>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</si>
  <si>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</si>
  <si>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</si>
  <si>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</si>
  <si>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</si>
  <si>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</si>
  <si>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</si>
  <si>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</si>
  <si>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</si>
  <si>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</si>
  <si>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</si>
  <si>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</si>
  <si>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</si>
  <si>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</si>
  <si>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</si>
  <si>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</si>
  <si>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</si>
  <si>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</si>
  <si>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</si>
  <si>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</si>
  <si>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</si>
  <si>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</si>
  <si>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</si>
  <si>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</si>
  <si>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</si>
  <si>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</si>
  <si>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</si>
  <si>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</si>
  <si>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</si>
  <si>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</si>
  <si>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</si>
  <si>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</si>
  <si>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</si>
  <si>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</si>
  <si>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</si>
  <si>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</si>
  <si>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</si>
  <si>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</si>
  <si>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</si>
  <si>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</si>
  <si>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</si>
  <si>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</si>
  <si>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</si>
  <si>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</si>
  <si>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</si>
  <si>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</si>
  <si>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</si>
  <si>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</si>
  <si>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</si>
  <si>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</si>
  <si>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</si>
  <si>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</si>
  <si>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</si>
  <si>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</si>
  <si>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</si>
  <si>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</si>
  <si>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</si>
  <si>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</si>
  <si>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</si>
  <si>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</si>
  <si>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</si>
  <si>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</si>
  <si>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</si>
  <si>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</si>
  <si>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</si>
  <si>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</si>
  <si>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</si>
  <si>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</si>
  <si>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</si>
  <si>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</si>
  <si>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</si>
  <si>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</si>
  <si>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</si>
  <si>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</si>
  <si>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</si>
  <si>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</si>
  <si>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</si>
  <si>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</si>
  <si>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</si>
  <si>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</si>
  <si>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</si>
  <si>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</si>
  <si>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</si>
  <si>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</si>
  <si>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</si>
  <si>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</si>
  <si>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</si>
  <si>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</si>
  <si>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</si>
  <si>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</si>
  <si>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</si>
  <si>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</si>
  <si>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</si>
  <si>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</si>
  <si>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</si>
  <si>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</si>
  <si>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</si>
  <si>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</si>
  <si>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</si>
  <si>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</si>
  <si>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</si>
  <si>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</si>
  <si>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</si>
  <si>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</si>
  <si>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</si>
  <si>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</si>
  <si>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</si>
  <si>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</si>
  <si>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</si>
  <si>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</si>
  <si>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</si>
  <si>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</si>
  <si>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</si>
  <si>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</si>
  <si>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</si>
  <si>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</si>
  <si>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</si>
  <si>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</si>
  <si>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</si>
  <si>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</si>
  <si>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</si>
  <si>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</si>
  <si>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</si>
  <si>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</si>
  <si>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</si>
  <si>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</si>
  <si>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</si>
  <si>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</si>
  <si>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</si>
  <si>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</si>
  <si>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</si>
  <si>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</si>
  <si>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</si>
  <si>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</si>
  <si>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</si>
  <si>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</si>
  <si>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</si>
  <si>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</si>
  <si>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</si>
  <si>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</si>
  <si>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</si>
  <si>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</si>
  <si>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</si>
  <si>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</si>
  <si>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</si>
  <si>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</si>
  <si>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</si>
  <si>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</si>
  <si>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</si>
  <si>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</si>
  <si>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</si>
  <si>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</si>
  <si>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</si>
  <si>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</si>
  <si>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</si>
  <si>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</si>
  <si>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</si>
  <si>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</si>
  <si>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</si>
  <si>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</si>
  <si>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</si>
  <si>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</si>
  <si>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</si>
  <si>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</si>
  <si>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</si>
  <si>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</si>
  <si>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</si>
  <si>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</si>
  <si>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</si>
  <si>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</si>
  <si>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</si>
  <si>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</si>
  <si>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</si>
  <si>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</si>
  <si>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</si>
  <si>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</si>
  <si>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</si>
  <si>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</si>
  <si>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</si>
  <si>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</si>
  <si>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</si>
  <si>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</si>
  <si>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</si>
  <si>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</si>
  <si>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</si>
  <si>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</si>
  <si>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</si>
  <si>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</si>
  <si>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</si>
  <si>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</si>
  <si>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</si>
  <si>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</si>
  <si>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</si>
  <si>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</si>
  <si>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</si>
  <si>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</si>
  <si>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</si>
  <si>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</si>
  <si>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</si>
  <si>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</si>
  <si>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</si>
  <si>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</si>
  <si>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</si>
  <si>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</si>
  <si>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</si>
  <si>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</si>
  <si>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</si>
  <si>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</si>
  <si>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</si>
  <si>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</si>
  <si>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</si>
  <si>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</si>
  <si>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</si>
  <si>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</si>
  <si>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</si>
  <si>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</si>
  <si>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</si>
  <si>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</si>
  <si>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</si>
  <si>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</si>
  <si>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</si>
  <si>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</si>
  <si>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</si>
  <si>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</si>
  <si>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</si>
  <si>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</si>
  <si>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</si>
  <si>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</si>
  <si>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PCM-20251119-00001952</t>
  </si>
  <si>
    <t xml:space="preserve">Access night issue, USF area </t>
  </si>
  <si>
    <t>PCM-20251119-00002121</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</si>
  <si>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</si>
  <si>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</si>
  <si>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</si>
  <si>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</si>
  <si>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</si>
  <si>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</si>
  <si>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</si>
  <si>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</si>
  <si>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</si>
  <si>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PCM-20251119-00002118</t>
  </si>
  <si>
    <t>ETA 60 mins</t>
  </si>
  <si>
    <t>PCM-20251119-00002164</t>
  </si>
  <si>
    <t>ETA 85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</si>
</sst>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9" totalsRowShown="0" headerRowDxfId="48" dataDxfId="47" headerRowBorderDxfId="45" tableBorderDxfId="46" totalsRowBorderDxfId="44">
  <autoFilter ref="A1:L4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4" totalsRowShown="0" headerRowDxfId="15" dataDxfId="14" headerRowBorderDxfId="12" tableBorderDxfId="13">
  <autoFilter ref="A1:L5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opLeftCell="J1"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318.06114814814646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45981.009574074073</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45981.009574074073</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45981.009574074073</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45981.009574074073</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45981.009574074073</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45981.009574074073</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45981.009574074073</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45981.009574074073</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45981.009574074073</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45981.009574074073</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45981.009574074073</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45981.009574074073</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45981.009574074073</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45981.009574074073</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45981.009574074073</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45981.009574074073</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45981.009574074073</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45981.009574074073</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45981.009574074073</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45981.009574074073</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45981.009574074073</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45981.009574074073</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45981.009574074073</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45981.009574074073</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45981.009574074073</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45981.009574074073</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45981.009574074073</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45981.009574074073</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45981.009574074073</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45981.009574074073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45981.009574074073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45981.009574074073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45981.009574074073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45981.009574074073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45981.009574074073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45981.009574074073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45981.009574074073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45981.009574074073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45981.009574074073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45981.009574074073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45981.009574074073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45981.009574074073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45981.009574074073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45981.009574074073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45981.009574074073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45981.009574074073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45981.009574074073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45981.009574074073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45981.009574074073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45981.009574074073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45981.009574074073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45981.009574074073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45981.009574074073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45981.009574074073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45981.009574074073</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60800865-2B0E-474B-A6CD-31A9AA6D930C}"/>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E9" sqref="E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156.00973611111112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45981.009574074073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45981.009574074073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45981.009574074073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45981.009574074073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45981.009574074073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45981.009574074073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45981.009574074073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45981.009574074073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45981.009574074073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45981.009574074073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45981.009574074073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45981.009574074073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45981.009574074073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45981.009574074073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45981.009574074073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45981.009574074073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45981.009574074073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45981.009574074073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45981.009574074073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45981.009574074073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45981.009574074073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45981.009574074073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45981.009574074073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45981.009574074073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45981.009574074073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45981.009574074073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45981.009574074073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45981.009574074073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45981.009574074073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45981.009574074073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45981.009574074073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45981.009574074073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45981.009574074073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45981.009574074073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45981.009574074073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45981.009574074073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45981.009574074073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45981.009574074073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45981.009574074073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45981.009574074073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45981.009574074073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45981.009574074073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45981.009574074073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45981.009574074073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45981.009574074073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45981.009574074073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45981.009574074073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45981.009574074073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45981.009574074073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45981.009574074073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45981.009574074073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45981.009574074073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45981.009574074073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45981.009574074073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45981.009574074073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45981.009574074073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45981.009574074073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45981.009574074073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45981.009574074073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45981.009574074073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45981.009574074073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45981.009574074073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45981.009574074073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45981.009574074073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45981.009574074073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45981.009574074073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45981.009574074073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45981.009574074073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45981.009574074073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45981.009574074073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45981.009574074073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45981.009574074073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45981.009574074073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45981.009574074073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45981.009574074073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45981.009574074073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45981.009574074073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45981.009574074073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45981.009574074073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45981.009574074073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45981.009574074073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45981.009574074073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45981.009574074073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45981.009574074073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45981.009574074073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45981.009574074073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45981.009574074073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45981.009574074073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45981.009574074073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45981.009574074073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45981.009574074073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45981.009574074073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45981.009574074073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45981.009574074073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45981.009574074073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45981.009574074073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45981.009574074073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45981.009574074073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45981.009574074073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45981.009574074073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45981.009574074073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45981.009574074073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45981.009574074073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45981.009574074073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45981.009574074073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45981.009574074073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45981.009574074073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45981.009574074073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45981.009574074073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45981.009574074073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45981.009574074073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45981.009574074073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45981.009574074073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45981.009574074073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45981.009574074073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45981.009574074073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45981.009574074073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45981.009574074073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45981.009574074073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45981.009574074073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45981.009574074073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45981.009574074073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45981.009574074073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45981.009574074073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45981.009574074073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45981.009574074073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45981.009574074073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45981.009574074073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45981.009574074073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45981.009574074073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45981.009574074073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45981.009574074073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45981.009574074073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45981.009574074073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45981.009574074073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45981.009574074073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45981.009574074073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45981.009574074073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45981.009574074073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45981.009574074073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45981.009574074073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45981.009574074073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45981.009574074073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45981.009574074073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45981.009574074073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45981.009574074073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45981.009574074073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45981.009574074073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45981.009574074073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45981.009574074073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45981.009574074073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45981.009574074073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45981.009574074073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45981.009574074073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45981.009574074073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45981.009574074073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45981.009574074073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45981.009574074073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45981.009574074073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45981.009574074073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45981.009574074073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45981.009574074073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45981.009574074073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45981.009574074073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45981.009574074073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45981.009574074073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45981.009574074073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45981.009574074073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45981.009574074073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45981.009574074073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45981.009574074073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45981.009574074073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45981.009574074073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45981.009574074073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45981.009574074073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45981.009574074073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45981.009574074073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45981.009574074073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45981.009574074073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45981.009574074073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45981.009574074073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45981.009574074073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IFERROR(VLOOKUP(#REF!,DB!A:K,11,0),"")</f>
        <v/>
      </c>
      <c r="C2" s="18"/>
      <c r="D2" s="18"/>
      <c r="E2" s="18"/>
      <c r="F2" s="20"/>
      <c r="G2" s="21">
        <f t="shared" ref="G2:G63" ca="1" si="0">IFERROR(NOW()-F2,"-")</f>
        <v>45981.009574074073</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45981.009574074073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45981.009574074073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45981.009574074073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45981.009574074073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45981.009574074073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45981.009574074073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45981.009574074073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45981.009574074073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45981.009574074073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45981.009574074073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45981.009574074073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45981.009574074073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45981.009574074073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45981.009574074073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45981.009574074073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45981.009574074073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45981.009574074073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45981.009574074073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45981.009574074073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45981.009574074073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45981.009574074073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45981.009574074073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45981.009574074073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45981.009574074073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45981.009574074073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45981.009574074073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45981.009574074073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45981.009574074073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45981.009574074073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45981.009574074073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45981.009574074073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45981.009574074073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45981.009574074073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45981.009574074073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45981.009574074073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45981.009574074073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45981.009574074073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45981.009574074073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45981.009574074073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45981.009574074073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45981.009574074073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45981.009574074073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45981.009574074073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45981.009574074073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45981.009574074073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45981.009574074073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45981.009574074073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45981.009574074073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45981.009574074073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45981.009574074073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45981.009574074073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45981.009574074073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45981.009574074073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45981.009574074073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45981.009574074073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45981.009574074073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45981.009574074073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45981.009574074073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45981.009574074073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45981.009574074073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45981.009574074073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45981.009574074073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45981.009574074073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45981.009574074073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45981.009574074073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45981.009574074073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45981.009574074073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45981.009574074073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45981.009574074073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45981.009574074073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45981.009574074073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45981.009574074073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45981.009574074073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45981.009574074073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45981.009574074073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45981.009574074073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45981.009574074073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45981.009574074073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45981.009574074073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45981.009574074073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45981.009574074073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45981.009574074073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45981.009574074073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45981.009574074073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45981.009574074073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45981.009574074073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45981.009574074073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45981.009574074073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45981.009574074073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45981.009574074073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45981.009574074073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45981.009574074073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45981.009574074073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45981.009574074073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45981.009574074073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45981.009574074073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45981.009574074073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45981.009574074073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45981.009574074073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45981.009574074073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45981.009574074073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45981.009574074073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45981.009574074073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45981.009574074073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45981.009574074073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45981.009574074073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45981.009574074073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45981.009574074073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45981.009574074073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45981.009574074073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45981.009574074073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45981.009574074073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45981.009574074073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45981.009574074073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45981.009574074073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45981.009574074073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45981.009574074073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45981.009574074073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45981.009574074073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45981.009574074073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45981.009574074073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45981.009574074073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45981.009574074073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45981.009574074073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45981.009574074073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45981.009574074073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45981.009574074073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45981.009574074073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45981.009574074073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45981.009574074073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45981.009574074073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45981.009574074073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45981.009574074073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45981.009574074073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45981.009574074073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45981.009574074073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45981.009574074073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45981.009574074073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45981.009574074073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45981.009574074073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45981.009574074073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45981.009574074073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45981.009574074073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45981.009574074073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45981.009574074073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45981.009574074073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45981.009574074073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45981.009574074073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45981.009574074073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45981.009574074073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45981.009574074073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45981.009574074073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45981.009574074073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45981.009574074073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45981.009574074073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45981.009574074073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45981.009574074073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45981.009574074073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45981.009574074073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45981.009574074073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45981.009574074073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45981.009574074073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45981.009574074073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45981.009574074073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45981.009574074073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45981.009574074073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45981.009574074073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45981.009574074073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45981.009574074073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45981.009574074073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45981.009574074073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45981.009574074073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45981.009574074073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45981.009574074073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45981.009574074073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45981.009574074073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45981.009574074073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45981.009574074073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45981.009574074073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45981.009574074073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45981.009574074073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45981.009574074073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45981.009574074073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45981.009574074073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45981.009574074073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45981.009574074073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45981.009574074073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45981.009574074073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45981.009574074073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45981.009574074073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45981.009574074073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45981.009574074073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45981.009574074073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45981.009574074073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45981.009574074073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45981.009574074073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45981.009574074073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45981.009574074073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45981.009574074073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45981.009574074073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45981.009574074073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45981.009574074073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45981.009574074073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45981.009574074073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45981.009574074073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45981.009574074073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45981.009574074073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45981.009574074073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45981.009574074073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45981.009574074073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45981.009574074073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45981.009574074073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45981.009574074073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45981.009574074073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45981.009574074073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45981.009574074073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45981.009574074073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45981.009574074073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45981.009574074073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45981.009574074073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45981.009574074073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45981.009574074073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45981.009574074073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45981.009574074073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45981.009574074073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45981.009574074073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45981.009574074073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45981.009574074073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45981.009574074073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45981.009574074073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45981.009574074073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45981.009574074073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45981.009574074073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45981.009574074073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45981.009574074073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45981.009574074073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45981.009574074073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45981.009574074073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45981.009574074073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45981.009574074073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45981.009574074073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45981.009574074073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45981.009574074073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45981.009574074073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45981.009574074073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45981.009574074073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45981.009574074073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45981.009574074073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45981.009574074073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45981.009574074073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45981.009574074073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45981.009574074073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45981.009574074073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45981.009574074073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45981.009574074073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45981.009574074073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45981.009574074073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45981.009574074073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45981.009574074073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45981.009574074073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45981.009574074073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45981.009574074073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45981.009574074073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45981.009574074073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45981.009574074073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45981.009574074073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45981.009574074073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45981.009574074073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45981.009574074073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45981.009574074073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45981.009574074073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45981.009574074073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45981.009574074073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45981.009574074073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45981.009574074073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45981.009574074073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45981.009574074073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45981.009574074073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45981.009574074073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45981.009574074073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45981.009574074073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45981.009574074073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45981.009574074073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45981.009574074073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45981.009574074073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45981.009574074073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45981.009574074073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45981.009574074073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45981.009574074073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45981.009574074073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45981.009574074073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45981.009574074073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45981.009574074073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45981.009574074073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45981.009574074073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45981.009574074073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45981.009574074073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45981.009574074073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45981.009574074073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45981.009574074073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45981.009574074073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45981.009574074073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45981.009574074073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45981.009574074073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45981.009574074073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45981.009574074073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45981.009574074073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45981.009574074073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45981.009574074073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45981.009574074073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45981.009574074073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45981.009574074073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45981.009574074073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45981.009574074073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45981.009574074073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45981.009574074073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45981.009574074073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45981.009574074073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45981.009574074073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45981.009574074073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45981.009574074073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45981.009574074073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45981.009574074073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45981.009574074073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45981.009574074073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45981.009574074073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45981.009574074073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45981.009574074073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45981.009574074073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45981.009574074073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45981.009574074073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45981.009574074073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45981.009574074073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45981.009574074073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45981.009574074073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45981.009574074073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45981.009574074073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45981.009574074073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45981.009574074073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45981.009574074073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45981.009574074073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45981.009574074073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45981.009574074073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45981.009574074073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45981.009574074073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45981.009574074073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45981.009574074073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45981.009574074073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45981.009574074073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45981.009574074073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45981.009574074073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45981.009574074073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45981.009574074073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45981.009574074073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45981.009574074073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45981.009574074073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45981.009574074073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45981.009574074073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45981.009574074073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45981.009574074073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45981.009574074073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45981.009574074073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45981.009574074073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45981.009574074073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45981.009574074073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45981.009574074073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45981.009574074073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45981.009574074073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45981.009574074073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45981.009574074073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45981.009574074073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45981.009574074073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45981.009574074073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45981.009574074073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45981.009574074073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45981.009574074073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45981.009574074073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45981.009574074073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45981.009574074073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45981.009574074073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45981.009574074073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45981.009574074073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45981.009574074073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45981.009574074073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45981.009574074073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45981.009574074073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45981.009574074073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45981.009574074073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45981.009574074073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45981.009574074073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45981.009574074073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45981.009574074073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45981.009574074073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45981.009574074073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45981.009574074073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45981.009574074073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45981.009574074073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45981.009574074073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45981.009574074073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45981.009574074073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45981.009574074073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45981.009574074073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45981.009574074073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45981.009574074073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45981.009574074073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45981.009574074073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45981.009574074073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45981.009574074073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45981.009574074073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45981.009574074073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45981.009574074073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45981.009574074073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45981.009574074073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45981.009574074073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45981.009574074073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45981.009574074073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45981.009574074073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45981.009574074073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45981.009574074073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45981.009574074073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45981.009574074073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45981.009574074073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45981.009574074073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45981.009574074073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45981.009574074073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45981.009574074073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45981.009574074073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45981.009574074073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45981.009574074073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45981.009574074073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45981.009574074073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45981.009574074073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45981.009574074073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45981.009574074073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45981.009574074073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45981.009574074073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45981.009574074073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45981.009574074073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45981.009574074073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45981.009574074073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45981.009574074073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45981.009574074073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45981.009574074073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45981.009574074073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45981.009574074073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45981.009574074073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45981.009574074073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45981.009574074073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45981.009574074073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45981.009574074073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45981.009574074073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45981.009574074073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45981.009574074073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45981.009574074073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45981.009574074073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45981.009574074073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45981.009574074073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45981.009574074073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45981.009574074073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45981.009574074073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45981.009574074073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45981.009574074073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45981.009574074073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45981.009574074073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45981.009574074073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45981.009574074073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45981.009574074073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45981.009574074073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45981.009574074073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45981.009574074073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45981.009574074073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45981.009574074073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45981.009574074073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45981.009574074073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45981.009574074073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45981.009574074073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45981.009574074073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45981.009574074073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45981.009574074073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45981.009574074073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45981.009574074073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45981.009574074073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45981.009574074073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45981.009574074073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45981.009574074073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45981.009574074073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45981.009574074073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45981.009574074073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45981.009574074073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45981.009574074073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45981.009574074073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45981.009574074073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45981.009574074073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45981.009574074073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45981.009574074073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45981.009574074073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45981.009574074073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45981.009574074073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45981.009574074073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45981.009574074073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45981.009574074073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45981.009574074073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45981.009574074073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45981.009574074073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45981.009574074073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45981.009574074073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45981.009574074073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45981.009574074073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45981.009574074073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45981.009574074073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45981.009574074073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45981.009574074073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45981.009574074073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45981.009574074073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45981.009574074073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45981.009574074073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45981.009574074073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45981.009574074073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45981.009574074073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45981.009574074073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45981.009574074073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45981.009574074073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45981.009574074073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45981.009574074073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45981.009574074073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45981.009574074073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45981.009574074073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45981.009574074073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45981.009574074073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45981.009574074073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45981.009574074073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45981.009574074073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45981.009574074073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45981.009574074073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45981.009574074073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45981.009574074073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45981.009574074073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45981.009574074073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45981.009574074073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45981.009574074073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45981.009574074073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45981.009574074073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45981.009574074073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45981.009574074073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45981.009574074073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45981.009574074073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45981.009574074073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45981.009574074073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45981.009574074073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45981.009574074073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45981.009574074073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45981.009574074073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45981.009574074073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45981.009574074073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45981.009574074073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45981.009574074073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45981.009574074073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45981.009574074073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45981.009574074073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45981.009574074073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45981.009574074073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45981.009574074073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45981.009574074073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45981.009574074073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45981.009574074073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45981.009574074073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45981.009574074073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45981.009574074073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45981.009574074073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45981.009574074073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45981.009574074073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45981.009574074073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45981.009574074073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45981.009574074073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45981.009574074073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45981.009574074073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45981.009574074073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45981.009574074073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45981.009574074073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45981.009574074073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45981.009574074073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45981.009574074073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45981.009574074073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45981.009574074073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45981.009574074073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45981.009574074073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45981.009574074073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45981.009574074073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45981.009574074073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45981.009574074073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45981.009574074073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45981.009574074073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45981.009574074073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45981.009574074073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45981.009574074073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45981.009574074073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45981.009574074073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45981.009574074073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45981.009574074073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45981.009574074073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45981.009574074073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45981.009574074073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45981.009574074073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45981.009574074073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45981.009574074073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45981.009574074073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45981.009574074073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45981.009574074073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45981.009574074073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45981.009574074073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45981.009574074073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45981.009574074073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45981.009574074073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45981.009574074073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45981.009574074073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45981.009574074073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45981.009574074073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45981.009574074073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45981.009574074073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45981.009574074073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45981.009574074073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45981.009574074073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45981.009574074073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45981.009574074073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45981.009574074073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45981.009574074073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45981.009574074073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45981.009574074073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45981.009574074073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45981.009574074073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45981.009574074073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45981.009574074073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45981.009574074073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45981.009574074073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45981.009574074073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45981.009574074073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45981.009574074073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45981.009574074073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45981.009574074073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45981.009574074073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45981.009574074073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45981.009574074073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45981.009574074073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45981.009574074073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45981.009574074073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45981.009574074073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45981.009574074073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45981.009574074073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45981.009574074073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45981.009574074073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45981.009574074073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45981.009574074073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45981.009574074073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45981.009574074073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45981.009574074073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45981.009574074073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45981.009574074073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45981.009574074073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45981.009574074073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45981.009574074073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45981.009574074073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45981.009574074073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45981.009574074073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45981.009574074073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45981.009574074073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45981.009574074073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45981.009574074073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45981.009574074073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45981.009574074073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45981.009574074073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45981.009574074073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45981.009574074073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45981.009574074073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45981.009574074073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45981.009574074073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45981.009574074073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45981.009574074073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45981.009574074073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45981.009574074073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45981.009574074073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45981.009574074073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45981.009574074073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45981.009574074073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45981.009574074073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45981.009574074073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45981.009574074073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45981.009574074073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45981.009574074073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45981.009574074073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45981.009574074073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45981.009574074073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45981.009574074073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45981.009574074073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45981.009574074073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45981.009574074073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45981.009574074073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45981.009574074073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45981.009574074073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45981.009574074073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45981.009574074073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45981.009574074073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45981.009574074073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45981.009574074073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45981.009574074073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45981.009574074073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45981.009574074073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45981.009574074073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45981.009574074073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45981.009574074073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45981.009574074073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45981.009574074073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45981.009574074073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45981.009574074073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45981.009574074073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45981.009574074073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45981.009574074073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45981.009574074073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45981.009574074073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45981.009574074073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45981.009574074073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45981.009574074073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45981.009574074073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45981.009574074073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45981.009574074073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45981.009574074073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45981.009574074073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45981.009574074073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45981.009574074073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45981.009574074073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45981.009574074073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45981.009574074073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45981.009574074073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45981.009574074073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45981.009574074073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45981.009574074073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45981.009574074073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45981.009574074073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45981.009574074073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45981.009574074073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45981.009574074073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45981.009574074073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45981.009574074073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45981.009574074073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45981.009574074073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45981.009574074073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45981.009574074073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45981.009574074073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45981.009574074073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45981.009574074073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45981.009574074073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45981.009574074073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45981.009574074073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45981.009574074073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45981.009574074073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45981.009574074073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45981.009574074073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45981.009574074073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45981.009574074073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45981.009574074073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45981.009574074073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45981.009574074073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45981.009574074073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45981.009574074073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45981.009574074073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45981.009574074073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45981.009574074073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45981.009574074073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45981.009574074073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45981.009574074073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45981.009574074073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45981.009574074073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45981.009574074073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45981.009574074073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45981.009574074073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45981.009574074073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45981.009574074073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45981.009574074073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45981.009574074073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45981.009574074073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45981.009574074073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45981.009574074073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45981.009574074073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45981.009574074073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45981.009574074073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45981.009574074073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45981.009574074073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45981.009574074073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45981.009574074073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45981.009574074073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45981.009574074073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45981.009574074073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45981.009574074073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45981.009574074073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45981.009574074073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45981.009574074073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45981.009574074073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45981.009574074073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45981.009574074073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45981.009574074073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45981.009574074073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45981.009574074073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45981.009574074073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45981.009574074073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45981.009574074073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45981.009574074073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45981.009574074073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45981.009574074073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45981.009574074073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45981.009574074073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45981.009574074073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45981.009574074073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45981.009574074073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45981.009574074073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45981.009574074073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45981.009574074073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45981.009574074073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45981.009574074073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45981.009574074073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45981.009574074073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45981.009574074073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45981.009574074073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45981.009574074073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45981.009574074073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45981.009574074073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45981.009574074073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45981.009574074073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45981.009574074073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45981.009574074073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45981.009574074073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45981.009574074073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45981.009574074073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45981.009574074073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45981.009574074073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45981.009574074073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45981.009574074073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45981.009574074073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45981.009574074073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45981.009574074073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45981.009574074073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45981.009574074073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45981.009574074073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45981.009574074073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45981.009574074073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45981.009574074073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45981.009574074073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45981.009574074073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45981.009574074073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45981.009574074073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45981.009574074073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45981.009574074073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45981.009574074073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45981.009574074073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45981.009574074073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45981.009574074073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45981.009574074073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45981.009574074073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45981.009574074073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45981.009574074073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45981.009574074073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45981.009574074073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45981.009574074073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45981.009574074073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45981.009574074073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45981.009574074073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45981.009574074073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45981.009574074073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45981.009574074073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45981.009574074073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45981.009574074073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45981.009574074073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45981.009574074073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45981.009574074073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45981.009574074073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45981.009574074073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45981.009574074073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45981.009574074073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45981.009574074073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45981.009574074073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45981.009574074073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45981.009574074073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45981.009574074073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45981.009574074073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45981.009574074073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45981.009574074073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45981.009574074073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45981.009574074073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45981.009574074073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45981.009574074073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45981.009574074073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45981.009574074073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45981.009574074073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45981.009574074073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45981.009574074073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45981.009574074073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45981.009574074073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45981.009574074073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45981.009574074073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45981.009574074073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45981.009574074073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45981.009574074073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45981.009574074073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45981.009574074073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45981.009574074073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45981.009574074073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45981.009574074073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45981.009574074073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45981.009574074073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45981.009574074073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45981.009574074073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45981.009574074073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45981.009574074073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45981.009574074073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45981.009574074073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45981.009574074073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45981.009574074073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45981.009574074073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45981.009574074073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45981.009574074073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45981.009574074073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45981.009574074073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45981.009574074073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45981.009574074073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45981.009574074073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45981.009574074073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45981.009574074073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45981.009574074073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45981.009574074073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45981.009574074073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45981.009574074073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45981.009574074073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45981.009574074073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45981.009574074073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45981.009574074073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45981.009574074073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45981.009574074073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45981.009574074073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45981.009574074073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45981.009574074073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45981.009574074073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45981.009574074073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45981.009574074073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45981.009574074073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45981.009574074073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45981.009574074073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45981.009574074073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45981.009574074073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45981.009574074073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45981.009574074073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45981.009574074073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45981.009574074073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45981.009574074073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45981.009574074073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45981.009574074073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45981.009574074073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45981.009574074073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45981.009574074073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45981.009574074073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45981.009574074073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45981.009574074073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45981.009574074073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45981.009574074073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45981.009574074073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45981.009574074073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45981.009574074073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45981.009574074073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45981.009574074073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45981.009574074073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45981.009574074073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45981.009574074073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45981.009574074073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45981.009574074073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45981.009574074073</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277.5288564814764</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37163</v>
      </c>
      <c r="E3" s="94" t="s">
        <v>39021</v>
      </c>
      <c r="F3" s="95">
        <v>45980.842175925929</v>
      </c>
      <c r="G3" s="96">
        <f t="shared" ref="G3:G49" ca="1" si="0">IFERROR(NOW()-F3,"")</f>
        <v>0.16739814814354759</v>
      </c>
      <c r="H3" s="95">
        <v>45980.810960648145</v>
      </c>
      <c r="I3" s="113" t="str">
        <f>IFERROR(VLOOKUP(D3,DB!A:F,6,0),"")</f>
        <v>Generator-SG</v>
      </c>
      <c r="J3" s="113" t="str">
        <f>IFERROR(VLOOKUP(D3,DB!A:G,7,0),"")</f>
        <v>Dead</v>
      </c>
      <c r="K3" s="97" t="s">
        <v>39108</v>
      </c>
      <c r="L3" s="91" t="str">
        <f>IFERROR(VLOOKUP(D3,DB!A:I,9,0),"")</f>
        <v>Latis</v>
      </c>
    </row>
    <row r="4" spans="1:16" ht="15" customHeight="1">
      <c r="A4" s="113" t="s">
        <v>39109</v>
      </c>
      <c r="B4" s="113" t="str">
        <f>IFERROR(VLOOKUP(D4,DB!A:K,11,0),"")</f>
        <v>R4</v>
      </c>
      <c r="C4" s="93">
        <v>1</v>
      </c>
      <c r="D4" s="91" t="s">
        <v>38770</v>
      </c>
      <c r="E4" s="94" t="s">
        <v>39021</v>
      </c>
      <c r="F4" s="95">
        <v>45980.962777777779</v>
      </c>
      <c r="G4" s="96">
        <f t="shared" ca="1" si="0"/>
        <v>4.6796296293905471E-2</v>
      </c>
      <c r="H4" s="95">
        <v>45980.925208333334</v>
      </c>
      <c r="I4" s="113" t="str">
        <f>IFERROR(VLOOKUP(D4,DB!A:F,6,0),"")</f>
        <v>Generator-SG</v>
      </c>
      <c r="J4" s="113" t="str">
        <f>IFERROR(VLOOKUP(D4,DB!A:G,7,0),"")</f>
        <v>No BB Shifted</v>
      </c>
      <c r="K4" s="97" t="s">
        <v>39110</v>
      </c>
      <c r="L4" s="91" t="str">
        <f>IFERROR(VLOOKUP(D4,DB!A:I,9,0),"")</f>
        <v>Latis</v>
      </c>
    </row>
    <row r="5" spans="1:16" ht="15" customHeight="1">
      <c r="A5" s="113"/>
      <c r="B5" s="113" t="str">
        <f>IFERROR(VLOOKUP(D5,DB!A:K,11,0),"")</f>
        <v/>
      </c>
      <c r="C5" s="93"/>
      <c r="D5" s="91"/>
      <c r="E5" s="94"/>
      <c r="F5" s="95"/>
      <c r="G5" s="96">
        <f t="shared" ca="1" si="0"/>
        <v>45981.009574074073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45981.009574074073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45981.009574074073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45981.009574074073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45981.009574074073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45981.009574074073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45981.009574074073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45981.009574074073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147"/>
      <c r="E13" s="94"/>
      <c r="F13" s="95"/>
      <c r="G13" s="96">
        <f t="shared" ca="1" si="0"/>
        <v>45981.009574074073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45981.009574074073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45981.009574074073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45981.009574074073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45981.009574074073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45981.009574074073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45981.009574074073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45981.009574074073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45981.009574074073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45981.009574074073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45981.009574074073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45981.009574074073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45981.009574074073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45981.009574074073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45981.009574074073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45981.009574074073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45981.009574074073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45981.009574074073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45981.009574074073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45981.009574074073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45981.009574074073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45981.009574074073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45981.009574074073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45981.009574074073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45981.009574074073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45981.009574074073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45981.009574074073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45981.009574074073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45981.009574074073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45981.009574074073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45981.009574074073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45981.009574074073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45981.009574074073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45981.009574074073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45981.009574074073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45981.009574074073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45981.009574074073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ref="G50:G113" ca="1" si="1">IFERROR(NOW()-F50,"")</f>
        <v>45981.009574074073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45981.009574074073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45981.009574074073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45981.009574074073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45981.009574074073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45981.009574074073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45981.009574074073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45981.009574074073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45981.009574074073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45981.009574074073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45981.009574074073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45981.009574074073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45981.009574074073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45981.009574074073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45981.009574074073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45981.009574074073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45981.009574074073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45981.009574074073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45981.009574074073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45981.009574074073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45981.009574074073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45981.009574074073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45981.009574074073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45981.009574074073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45981.009574074073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45981.009574074073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45981.009574074073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45981.009574074073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45981.009574074073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45981.009574074073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45981.009574074073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45981.009574074073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45981.009574074073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45981.009574074073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45981.009574074073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45981.009574074073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45981.009574074073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45981.009574074073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45981.009574074073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45981.009574074073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45981.009574074073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45981.009574074073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45981.009574074073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45981.009574074073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45981.009574074073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45981.009574074073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45981.009574074073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45981.009574074073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45981.009574074073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45981.009574074073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45981.009574074073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45981.009574074073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45981.009574074073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45981.009574074073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45981.009574074073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45981.009574074073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45981.009574074073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45981.009574074073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45981.009574074073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45981.009574074073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45981.009574074073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45981.009574074073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45981.009574074073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45981.009574074073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ref="G114:G177" ca="1" si="2">IFERROR(NOW()-F114,"")</f>
        <v>45981.009574074073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45981.009574074073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45981.009574074073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45981.009574074073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45981.009574074073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45981.009574074073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45981.009574074073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45981.009574074073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45981.009574074073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45981.009574074073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45981.009574074073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45981.009574074073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45981.009574074073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45981.009574074073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45981.009574074073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45981.009574074073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45981.009574074073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45981.009574074073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45981.009574074073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45981.009574074073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45981.009574074073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45981.009574074073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45981.009574074073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45981.009574074073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45981.009574074073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45981.009574074073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45981.009574074073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45981.009574074073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45981.009574074073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45981.009574074073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45981.009574074073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45981.009574074073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45981.009574074073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45981.009574074073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45981.009574074073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45981.009574074073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45981.009574074073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45981.009574074073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45981.009574074073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45981.009574074073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45981.009574074073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45981.009574074073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45981.009574074073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45981.009574074073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45981.009574074073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45981.009574074073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45981.009574074073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45981.009574074073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45981.009574074073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45981.009574074073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45981.009574074073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45981.009574074073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45981.009574074073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45981.009574074073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45981.009574074073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45981.009574074073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45981.009574074073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45981.009574074073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45981.009574074073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45981.009574074073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45981.009574074073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45981.009574074073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45981.009574074073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45981.009574074073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ref="G178:G241" ca="1" si="3">IFERROR(NOW()-F178,"")</f>
        <v>45981.009574074073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45981.009574074073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45981.009574074073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45981.009574074073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45981.009574074073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45981.009574074073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45981.009574074073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45981.009574074073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45981.009574074073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45981.009574074073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45981.009574074073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45981.009574074073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45981.009574074073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45981.009574074073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45981.009574074073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45981.009574074073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45981.009574074073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45981.009574074073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45981.009574074073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45981.009574074073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45981.009574074073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45981.009574074073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45981.009574074073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45981.009574074073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45981.009574074073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45981.009574074073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45981.009574074073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45981.009574074073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45981.009574074073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45981.009574074073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45981.009574074073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45981.009574074073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45981.009574074073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45981.009574074073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45981.009574074073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45981.009574074073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45981.009574074073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45981.009574074073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45981.009574074073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45981.009574074073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45981.009574074073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45981.009574074073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45981.009574074073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45981.009574074073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45981.009574074073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45981.009574074073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45981.009574074073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45981.009574074073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45981.009574074073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45981.009574074073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45981.009574074073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45981.009574074073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45981.009574074073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45981.009574074073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45981.009574074073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45981.009574074073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45981.009574074073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45981.009574074073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45981.009574074073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45981.009574074073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45981.009574074073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45981.009574074073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45981.009574074073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45981.009574074073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ref="G242:G305" ca="1" si="4">IFERROR(NOW()-F242,"")</f>
        <v>45981.009574074073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45981.009574074073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45981.009574074073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45981.009574074073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45981.009574074073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45981.009574074073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45981.009574074073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45981.009574074073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45981.009574074073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45981.009574074073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45981.009574074073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45981.009574074073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45981.009574074073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45981.009574074073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45981.009574074073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45981.009574074073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45981.009574074073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45981.009574074073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45981.009574074073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45981.009574074073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45981.009574074073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45981.009574074073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45981.009574074073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45981.009574074073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45981.009574074073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45981.009574074073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45981.009574074073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45981.009574074073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45981.009574074073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45981.009574074073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45981.009574074073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45981.009574074073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45981.009574074073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45981.009574074073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45981.009574074073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45981.009574074073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45981.009574074073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45981.009574074073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45981.009574074073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45981.009574074073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45981.009574074073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45981.009574074073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45981.009574074073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45981.009574074073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45981.009574074073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45981.009574074073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45981.009574074073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45981.009574074073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45981.009574074073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45981.009574074073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45981.009574074073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45981.009574074073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45981.009574074073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45981.009574074073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45981.009574074073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45981.009574074073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45981.009574074073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45981.009574074073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45981.009574074073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45981.009574074073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45981.009574074073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45981.009574074073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45981.009574074073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45981.009574074073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ref="G306:G369" ca="1" si="5">IFERROR(NOW()-F306,"")</f>
        <v>45981.009574074073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45981.009574074073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45981.009574074073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45981.009574074073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45981.009574074073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45981.009574074073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45981.009574074073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45981.009574074073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45981.009574074073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45981.009574074073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45981.009574074073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45981.009574074073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45981.009574074073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45981.009574074073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45981.009574074073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45981.009574074073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45981.009574074073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45981.009574074073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45981.009574074073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45981.009574074073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45981.009574074073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45981.009574074073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45981.009574074073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45981.009574074073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45981.009574074073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45981.009574074073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45981.009574074073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45981.009574074073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45981.009574074073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45981.009574074073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45981.009574074073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45981.009574074073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45981.009574074073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45981.009574074073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45981.009574074073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45981.009574074073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45981.009574074073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45981.009574074073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45981.009574074073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45981.009574074073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45981.009574074073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45981.009574074073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45981.009574074073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45981.009574074073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45981.009574074073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45981.009574074073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45981.009574074073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45981.009574074073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45981.009574074073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45981.009574074073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45981.009574074073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45981.009574074073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45981.009574074073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45981.009574074073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45981.009574074073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45981.009574074073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45981.009574074073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45981.009574074073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45981.009574074073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45981.009574074073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45981.009574074073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45981.009574074073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45981.009574074073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45981.009574074073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ref="G370:G433" ca="1" si="6">IFERROR(NOW()-F370,"")</f>
        <v>45981.009574074073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45981.009574074073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45981.009574074073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45981.009574074073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45981.009574074073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45981.009574074073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45981.009574074073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45981.009574074073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45981.009574074073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45981.009574074073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45981.009574074073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45981.009574074073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45981.009574074073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45981.009574074073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45981.009574074073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45981.009574074073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45981.009574074073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45981.009574074073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45981.009574074073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45981.009574074073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45981.009574074073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45981.009574074073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45981.009574074073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45981.009574074073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45981.009574074073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45981.009574074073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45981.009574074073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45981.009574074073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45981.009574074073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45981.009574074073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45981.009574074073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45981.009574074073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45981.009574074073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45981.009574074073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45981.009574074073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45981.009574074073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45981.009574074073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45981.009574074073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45981.009574074073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45981.009574074073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45981.009574074073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45981.009574074073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45981.009574074073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45981.009574074073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45981.009574074073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45981.009574074073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45981.009574074073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45981.009574074073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45981.009574074073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45981.009574074073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45981.009574074073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45981.009574074073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45981.009574074073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45981.009574074073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45981.009574074073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45981.009574074073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45981.009574074073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45981.009574074073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45981.009574074073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45981.009574074073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45981.009574074073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45981.009574074073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45981.009574074073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45981.009574074073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ref="G434:G479" ca="1" si="7">IFERROR(NOW()-F434,"")</f>
        <v>45981.009574074073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45981.009574074073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45981.009574074073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45981.009574074073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45981.009574074073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45981.009574074073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45981.009574074073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45981.009574074073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45981.009574074073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45981.009574074073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45981.009574074073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45981.009574074073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45981.009574074073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45981.009574074073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45981.009574074073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45981.009574074073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45981.009574074073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45981.009574074073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45981.009574074073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45981.009574074073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45981.009574074073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45981.009574074073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45981.009574074073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45981.009574074073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45981.009574074073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45981.009574074073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45981.009574074073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45981.009574074073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45981.009574074073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45981.009574074073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45981.009574074073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45981.009574074073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45981.009574074073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45981.009574074073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45981.009574074073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45981.009574074073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45981.009574074073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45981.009574074073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45981.009574074073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45981.009574074073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45981.009574074073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45981.009574074073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45981.009574074073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45981.009574074073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45981.009574074073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45981.009574074073</v>
      </c>
      <c r="H479" s="95"/>
      <c r="I479" s="113" t="str">
        <f>IFERROR(VLOOKUP(D479,DB!A:F,6,0),"")</f>
        <v/>
      </c>
      <c r="J479" s="113" t="str">
        <f>IFERROR(VLOOKUP(D479,DB!A:G,7,0),"")</f>
        <v/>
      </c>
      <c r="K479" s="97"/>
      <c r="L479" s="91" t="str">
        <f>IFERROR(VLOOKUP(D479,DB!A:I,9,0),"")</f>
        <v/>
      </c>
    </row>
  </sheetData>
  <dataValidations count="2">
    <dataValidation allowBlank="1" showInputMessage="1" showErrorMessage="1" sqref="E1" xr:uid="{A4F81451-56CC-4543-9497-104C4E44EE4B}"/>
    <dataValidation type="list" allowBlank="1" showInputMessage="1" showErrorMessage="1" sqref="E2:E4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50"/>
  <sheetViews>
    <sheetView topLeftCell="F1" workbookViewId="0">
      <selection activeCell="D6" sqref="D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89.177513888884278</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54.820696759255952</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32.348462962960184</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3.4947708333347691</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11">
        <f ca="1">IFERROR(NOW()-F6,"")</f>
        <v>45981.009574074073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45981.009574074073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45981.009574074073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45981.009574074073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45981.009574074073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45981.009574074073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45981.009574074073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45981.009574074073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45981.009574074073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45981.009574074073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45981.009574074073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45981.009574074073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45981.009574074073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45981.009574074073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45981.009574074073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45981.009574074073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45981.009574074073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45981.009574074073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45981.009574074073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45981.009574074073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45981.009574074073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45981.009574074073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45981.009574074073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45981.009574074073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45981.009574074073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45981.009574074073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45981.009574074073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45981.009574074073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45981.009574074073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45981.009574074073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45981.009574074073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45981.009574074073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45981.009574074073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45981.009574074073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45981.009574074073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45981.009574074073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45981.009574074073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45981.009574074073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45981.009574074073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45981.009574074073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45981.009574074073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45981.009574074073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45981.009574074073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45981.009574074073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45981.009574074073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45981.009574074073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45981.009574074073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45981.009574074073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45981.009574074073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45981.009574074073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45981.009574074073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45981.009574074073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45981.009574074073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45981.009574074073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45981.009574074073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45981.009574074073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45981.009574074073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45981.009574074073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45981.009574074073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45981.009574074073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45981.009574074073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45981.009574074073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45981.009574074073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45981.009574074073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45981.009574074073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45981.009574074073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45981.009574074073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45981.009574074073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45981.009574074073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45981.009574074073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45981.009574074073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45981.009574074073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45981.009574074073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45981.009574074073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45981.009574074073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45981.009574074073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45981.009574074073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45981.009574074073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45981.009574074073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45981.009574074073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45981.009574074073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45981.009574074073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45981.009574074073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45981.009574074073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45981.009574074073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45981.009574074073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45981.009574074073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45981.009574074073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45981.009574074073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45981.009574074073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45981.009574074073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45981.009574074073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45981.009574074073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45981.009574074073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45981.009574074073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45981.009574074073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45981.009574074073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45981.009574074073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45981.009574074073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45981.009574074073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45981.009574074073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45981.009574074073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45981.009574074073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45981.009574074073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45981.009574074073</v>
      </c>
      <c r="H110" s="109"/>
      <c r="I110" s="109" t="str">
        <f>IFERROR(VLOOKUP(D110,DB!A:F,6,0),"")</f>
        <v/>
      </c>
      <c r="J110" s="109" t="str">
        <f>IFERROR(VLOOKUP(D110,DB!A:G,7,0),"")</f>
        <v/>
      </c>
      <c r="K110" s="109"/>
      <c r="L110" s="109" t="str">
        <f>IFERROR(VLOOKUP(D110,DB!A:I,9,0),"")</f>
        <v/>
      </c>
    </row>
    <row r="111" spans="1:12">
      <c r="A111" s="138"/>
      <c r="B111" s="138" t="str">
        <f>IFERROR(VLOOKUP(D111,DB!A:K,11,0),"")</f>
        <v/>
      </c>
      <c r="C111" s="138"/>
      <c r="D111" s="138"/>
      <c r="E111" s="138"/>
      <c r="F111" s="139"/>
      <c r="G111" s="111">
        <f ca="1">IFERROR(NOW()-F111,"")</f>
        <v>45981.009574074073</v>
      </c>
      <c r="H111" s="139"/>
      <c r="I111" s="138" t="str">
        <f>IFERROR(VLOOKUP(D111,DB!A:F,6,0),"")</f>
        <v/>
      </c>
      <c r="J111" s="138" t="str">
        <f>IFERROR(VLOOKUP(D111,DB!A:G,7,0),"")</f>
        <v/>
      </c>
      <c r="K111" s="138"/>
      <c r="L111" s="138" t="str">
        <f>IFERROR(VLOOKUP(D111,DB!A:I,9,0),"")</f>
        <v/>
      </c>
    </row>
    <row r="112" spans="1:12">
      <c r="A112" s="138"/>
      <c r="B112" s="138" t="str">
        <f>IFERROR(VLOOKUP(D112,DB!A:K,11,0),"")</f>
        <v/>
      </c>
      <c r="C112" s="138"/>
      <c r="D112" s="138"/>
      <c r="E112" s="138"/>
      <c r="F112" s="139"/>
      <c r="G112" s="111">
        <f ca="1">IFERROR(NOW()-F112,"")</f>
        <v>45981.009574074073</v>
      </c>
      <c r="H112" s="139"/>
      <c r="I112" s="138" t="str">
        <f>IFERROR(VLOOKUP(D112,DB!A:F,6,0),"")</f>
        <v/>
      </c>
      <c r="J112" s="138" t="str">
        <f>IFERROR(VLOOKUP(D112,DB!A:G,7,0),"")</f>
        <v/>
      </c>
      <c r="K112" s="138"/>
      <c r="L112" s="138" t="str">
        <f>IFERROR(VLOOKUP(D112,DB!A:I,9,0),"")</f>
        <v/>
      </c>
    </row>
    <row r="113" spans="1:12">
      <c r="A113" s="138"/>
      <c r="B113" s="138" t="str">
        <f>IFERROR(VLOOKUP(D113,DB!A:K,11,0),"")</f>
        <v/>
      </c>
      <c r="C113" s="138"/>
      <c r="D113" s="138"/>
      <c r="E113" s="138"/>
      <c r="F113" s="139"/>
      <c r="G113" s="111">
        <f ca="1">IFERROR(NOW()-F113,"")</f>
        <v>45981.009574074073</v>
      </c>
      <c r="H113" s="139"/>
      <c r="I113" s="138" t="str">
        <f>IFERROR(VLOOKUP(D113,DB!A:F,6,0),"")</f>
        <v/>
      </c>
      <c r="J113" s="138" t="str">
        <f>IFERROR(VLOOKUP(D113,DB!A:G,7,0),"")</f>
        <v/>
      </c>
      <c r="K113" s="138"/>
      <c r="L113" s="138" t="str">
        <f>IFERROR(VLOOKUP(D113,DB!A:I,9,0),"")</f>
        <v/>
      </c>
    </row>
    <row r="114" spans="1:12">
      <c r="A114" s="138"/>
      <c r="B114" s="138" t="str">
        <f>IFERROR(VLOOKUP(D114,DB!A:K,11,0),"")</f>
        <v/>
      </c>
      <c r="C114" s="138"/>
      <c r="D114" s="138"/>
      <c r="E114" s="138"/>
      <c r="F114" s="139"/>
      <c r="G114" s="111">
        <f ca="1">IFERROR(NOW()-F114,"")</f>
        <v>45981.009574074073</v>
      </c>
      <c r="H114" s="139"/>
      <c r="I114" s="138" t="str">
        <f>IFERROR(VLOOKUP(D114,DB!A:F,6,0),"")</f>
        <v/>
      </c>
      <c r="J114" s="138" t="str">
        <f>IFERROR(VLOOKUP(D114,DB!A:G,7,0),"")</f>
        <v/>
      </c>
      <c r="K114" s="138"/>
      <c r="L114" s="138" t="str">
        <f>IFERROR(VLOOKUP(D114,DB!A:I,9,0),"")</f>
        <v/>
      </c>
    </row>
    <row r="115" spans="1:12">
      <c r="A115" s="138"/>
      <c r="B115" s="138" t="str">
        <f>IFERROR(VLOOKUP(D115,DB!A:K,11,0),"")</f>
        <v/>
      </c>
      <c r="C115" s="138"/>
      <c r="D115" s="138"/>
      <c r="E115" s="138"/>
      <c r="F115" s="139"/>
      <c r="G115" s="111">
        <f ca="1">IFERROR(NOW()-F115,"")</f>
        <v>45981.009574074073</v>
      </c>
      <c r="H115" s="139"/>
      <c r="I115" s="138" t="str">
        <f>IFERROR(VLOOKUP(D115,DB!A:F,6,0),"")</f>
        <v/>
      </c>
      <c r="J115" s="138" t="str">
        <f>IFERROR(VLOOKUP(D115,DB!A:G,7,0),"")</f>
        <v/>
      </c>
      <c r="K115" s="138"/>
      <c r="L115" s="138" t="str">
        <f>IFERROR(VLOOKUP(D115,DB!A:I,9,0),"")</f>
        <v/>
      </c>
    </row>
    <row r="116" spans="1:12">
      <c r="A116" s="138"/>
      <c r="B116" s="138" t="str">
        <f>IFERROR(VLOOKUP(D116,DB!A:K,11,0),"")</f>
        <v/>
      </c>
      <c r="C116" s="138"/>
      <c r="D116" s="138"/>
      <c r="E116" s="138"/>
      <c r="F116" s="139"/>
      <c r="G116" s="111">
        <f ca="1">IFERROR(NOW()-F116,"")</f>
        <v>45981.009574074073</v>
      </c>
      <c r="H116" s="139"/>
      <c r="I116" s="138" t="str">
        <f>IFERROR(VLOOKUP(D116,DB!A:F,6,0),"")</f>
        <v/>
      </c>
      <c r="J116" s="138" t="str">
        <f>IFERROR(VLOOKUP(D116,DB!A:G,7,0),"")</f>
        <v/>
      </c>
      <c r="K116" s="138"/>
      <c r="L116" s="138" t="str">
        <f>IFERROR(VLOOKUP(D116,DB!A:I,9,0),"")</f>
        <v/>
      </c>
    </row>
    <row r="117" spans="1:12">
      <c r="A117" s="138"/>
      <c r="B117" s="138" t="str">
        <f>IFERROR(VLOOKUP(D117,DB!A:K,11,0),"")</f>
        <v/>
      </c>
      <c r="C117" s="138"/>
      <c r="D117" s="138"/>
      <c r="E117" s="138"/>
      <c r="F117" s="139"/>
      <c r="G117" s="111">
        <f ca="1">IFERROR(NOW()-F117,"")</f>
        <v>45981.009574074073</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45981.009574074073</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45981.009574074073</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45981.009574074073</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45981.009574074073</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45981.009574074073</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45981.009574074073</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45981.009574074073</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45981.009574074073</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45981.009574074073</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45981.009574074073</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45981.009574074073</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45981.009574074073</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45981.009574074073</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45981.009574074073</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45981.009574074073</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45981.009574074073</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45981.009574074073</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45981.009574074073</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45981.009574074073</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45981.009574074073</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45981.009574074073</v>
      </c>
      <c r="H138" s="139"/>
      <c r="I138" s="138" t="str">
        <f>IFERROR(VLOOKUP(D138,DB!A:F,6,0),"")</f>
        <v/>
      </c>
      <c r="J138" s="138" t="str">
        <f>IFERROR(VLOOKUP(D138,DB!A:G,7,0),"")</f>
        <v/>
      </c>
      <c r="K138" s="138"/>
      <c r="L138" s="138" t="str">
        <f>IFERROR(VLOOKUP(D138,DB!A:I,9,0),"")</f>
        <v/>
      </c>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4"/>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34023</v>
      </c>
      <c r="E2" s="109" t="s">
        <v>39021</v>
      </c>
      <c r="F2" s="121">
        <v>45980.960925925923</v>
      </c>
      <c r="G2" s="104">
        <f t="shared" ref="G2:G20" ca="1" si="0">IFERROR(NOW()-F2,"-")</f>
        <v>4.8648148149368353E-2</v>
      </c>
      <c r="H2" s="121">
        <v>45980.95517361111</v>
      </c>
      <c r="I2" s="119" t="str">
        <f>IFERROR(VLOOKUP(D2,DB!A:F,6,0),"")</f>
        <v>SCECO</v>
      </c>
      <c r="J2" s="119" t="str">
        <f>IFERROR(VLOOKUP(D2,DB!A:G,7,0),"")</f>
        <v>Vandalized</v>
      </c>
      <c r="K2" s="122" t="s">
        <v>39120</v>
      </c>
      <c r="L2" s="123" t="str">
        <f>IFERROR(VLOOKUP(D2,DB!A:I,9,0),"")</f>
        <v>Latis</v>
      </c>
    </row>
    <row r="3" spans="1:16382" ht="31.5" customHeight="1">
      <c r="A3" s="118" t="s">
        <v>39121</v>
      </c>
      <c r="B3" s="119" t="str">
        <f>IFERROR(VLOOKUP(D3,DB!A:K,11,0),"")</f>
        <v>R6</v>
      </c>
      <c r="C3" s="120">
        <v>1</v>
      </c>
      <c r="D3" s="119" t="s">
        <v>30946</v>
      </c>
      <c r="E3" s="109" t="s">
        <v>39021</v>
      </c>
      <c r="F3" s="121">
        <v>45981.000162037039</v>
      </c>
      <c r="G3" s="104">
        <f t="shared" ca="1" si="0"/>
        <v>9.4120370340533555E-3</v>
      </c>
      <c r="H3" s="121">
        <v>45980.998553240737</v>
      </c>
      <c r="I3" s="119" t="str">
        <f>IFERROR(VLOOKUP(D3,DB!A:F,6,0),"")</f>
        <v>SCECO</v>
      </c>
      <c r="J3" s="119" t="str">
        <f>IFERROR(VLOOKUP(D3,DB!A:G,7,0),"")</f>
        <v>Vandalized</v>
      </c>
      <c r="K3" s="122" t="s">
        <v>39122</v>
      </c>
      <c r="L3" s="123" t="str">
        <f>IFERROR(VLOOKUP(D3,DB!A:I,9,0),"")</f>
        <v>Latis</v>
      </c>
    </row>
    <row r="4" spans="1:16382" ht="31.5" customHeight="1">
      <c r="A4" s="118"/>
      <c r="B4" s="119" t="str">
        <f>IFERROR(VLOOKUP(D4,DB!A:K,11,0),"")</f>
        <v/>
      </c>
      <c r="C4" s="120"/>
      <c r="D4" s="119"/>
      <c r="E4" s="109"/>
      <c r="F4" s="121"/>
      <c r="G4" s="104">
        <f t="shared" ca="1" si="0"/>
        <v>45981.009574074073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45981.009574074073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45981.009574074073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45981.009574074073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45981.009574074073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45981.009574074073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45981.009574074073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45981.009574074073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45981.009574074073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45981.009574074073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45981.009574074073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45981.009574074073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45981.009574074073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45981.009574074073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45981.009574074073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45981.009574074073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45981.009574074073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ref="G21:G54" ca="1" si="1">IFERROR(NOW()-F21,"-")</f>
        <v>45981.009574074073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45981.009574074073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45981.009574074073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45981.009574074073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45981.009574074073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45981.009574074073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45981.009574074073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45981.009574074073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45981.009574074073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45981.009574074073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45981.009574074073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45981.009574074073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45981.009574074073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45981.009574074073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45981.009574074073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45981.009574074073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45981.009574074073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45981.009574074073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45981.009574074073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45981.009574074073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45981.009574074073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45981.009574074073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45981.009574074073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45981.009574074073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45981.009574074073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45981.009574074073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45981.009574074073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45981.009574074073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45981.009574074073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45981.009574074073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45981.009574074073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45981.009574074073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45981.009574074073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45981.009574074073</v>
      </c>
      <c r="H54" s="121"/>
      <c r="I54" s="119" t="str">
        <f>IFERROR(VLOOKUP(D54,DB!A:F,6,0),"")</f>
        <v/>
      </c>
      <c r="J54" s="119" t="str">
        <f>IFERROR(VLOOKUP(D54,DB!A:G,7,0),"")</f>
        <v/>
      </c>
      <c r="K54" s="122"/>
      <c r="L54" s="123" t="str">
        <f>IFERROR(VLOOKUP(D54,DB!A:I,9,0),"")</f>
        <v/>
      </c>
    </row>
  </sheetData>
  <dataValidations count="2">
    <dataValidation allowBlank="1" showInputMessage="1" showErrorMessage="1" sqref="E1" xr:uid="{9E1BC488-8814-4F8A-8DBE-742B3278AB71}"/>
    <dataValidation type="list" allowBlank="1" showInputMessage="1" showErrorMessage="1" sqref="E2:E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2025-11-19T21:14:24Z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